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105" yWindow="-105" windowWidth="19395" windowHeight="10995" tabRatio="913" activeTab="1"/>
  </bookViews>
  <sheets>
    <sheet name="de nghi mua vat tu thiet bi" sheetId="15" r:id="rId1"/>
    <sheet name="Bể ương" sheetId="2" r:id="rId2"/>
    <sheet name="Nắp bể ương" sheetId="8" r:id="rId3"/>
    <sheet name="Bể chứa thải" sheetId="16" r:id="rId4"/>
    <sheet name="Bể lọc sinh học" sheetId="17" r:id="rId5"/>
    <sheet name="Bể sump" sheetId="18" r:id="rId6"/>
    <sheet name="Bể ấp Artemia" sheetId="10" r:id="rId7"/>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5" l="1"/>
  <c r="G8" i="15"/>
  <c r="G7" i="15"/>
  <c r="G6" i="15"/>
  <c r="N15" i="16" l="1"/>
  <c r="N7" i="16"/>
  <c r="N16" i="16" s="1"/>
  <c r="G11" i="15" l="1"/>
  <c r="G10" i="15"/>
  <c r="M4" i="2" l="1"/>
  <c r="M16" i="2" l="1"/>
  <c r="M8" i="2"/>
  <c r="M17" i="2" l="1"/>
</calcChain>
</file>

<file path=xl/sharedStrings.xml><?xml version="1.0" encoding="utf-8"?>
<sst xmlns="http://schemas.openxmlformats.org/spreadsheetml/2006/main" count="160" uniqueCount="88">
  <si>
    <t>STT</t>
  </si>
  <si>
    <t>Tên thiết bị</t>
  </si>
  <si>
    <t>Mục đích</t>
  </si>
  <si>
    <t>Thông số kỹ thuật</t>
  </si>
  <si>
    <t>Đơn vị tính</t>
  </si>
  <si>
    <t>Số lượng</t>
  </si>
  <si>
    <t>Ghi chú</t>
  </si>
  <si>
    <t>Cái</t>
  </si>
  <si>
    <t>Bể ương cá bột</t>
  </si>
  <si>
    <t>Ương cá bột lên cá hương</t>
  </si>
  <si>
    <t xml:space="preserve">Nắp bể ương </t>
  </si>
  <si>
    <t>Bể lọc sinh học</t>
  </si>
  <si>
    <t>Che tối bể ương trong 5 ngày đầu</t>
  </si>
  <si>
    <t>Chứa thải rắn được tách ra từ trống lọc</t>
  </si>
  <si>
    <t>r=80/2</t>
  </si>
  <si>
    <t>L</t>
  </si>
  <si>
    <t>cm</t>
  </si>
  <si>
    <t>Giá trị</t>
  </si>
  <si>
    <t>Thông số</t>
  </si>
  <si>
    <t>h=15</t>
  </si>
  <si>
    <r>
      <t>π</t>
    </r>
    <r>
      <rPr>
        <sz val="11"/>
        <color theme="1"/>
        <rFont val="Times New Roman"/>
        <family val="2"/>
      </rPr>
      <t>=3,1416</t>
    </r>
  </si>
  <si>
    <t>h=90</t>
  </si>
  <si>
    <t>V 1=</t>
  </si>
  <si>
    <t>V 2=</t>
  </si>
  <si>
    <t>Tổng thể tích: V1+V2</t>
  </si>
  <si>
    <t>- Gia công, chế tạo tại VN</t>
  </si>
  <si>
    <t>Bể ấp Artemia</t>
  </si>
  <si>
    <t>2.1</t>
  </si>
  <si>
    <t>2.2</t>
  </si>
  <si>
    <t>1.1</t>
  </si>
  <si>
    <t>1.2</t>
  </si>
  <si>
    <t>1.4</t>
  </si>
  <si>
    <t>1.5</t>
  </si>
  <si>
    <t>Bể chứa nước ngọt, pha muối</t>
  </si>
  <si>
    <t>Chuẩn bị nước cho quá trình ấp Artemia</t>
  </si>
  <si>
    <t>Bể nuôi tảo, vi sinh</t>
  </si>
  <si>
    <t>Nuôi tảo, vi sinh cho Artemia ăn</t>
  </si>
  <si>
    <t>- thể tích 200L, composite, nhựa PP</t>
  </si>
  <si>
    <t>Bể xử lý dụng cụ</t>
  </si>
  <si>
    <t>- Vật liệu nhựa nhẹ, chịu nước: WPB, nhựa PVC, nhựa composite
- được ghép từ 2 hình bán nguyệt có bán kính r =50 cm bằng bản lề. 1 hình bán nguyệt có tay cầm để thao tác nhấc lên, 1 hình bán nguyệt có gờ 2cm
- Mặt dưới màu đen (mặt hướng xuống miệng bể, không có tay cầm)</t>
  </si>
  <si>
    <t>Ý kiến của trung tâm giống</t>
  </si>
  <si>
    <t>Ý kiến tư vấn</t>
  </si>
  <si>
    <t>Sử dụng hàng VN ok</t>
  </si>
  <si>
    <t>- Hình vuông, 1 x 1m, lòng bể cao 1,2m
- Composite
- Van xả đáy Ø34</t>
  </si>
  <si>
    <t>Thống nhất ý kiến tư vấn</t>
  </si>
  <si>
    <t>- composite, nhựa PP, hình tròn, cao 1m, đường kính 0,5m</t>
  </si>
  <si>
    <t>2.6</t>
  </si>
  <si>
    <t xml:space="preserve">Vệ sinh dụng cụ </t>
  </si>
  <si>
    <t>r=85/2</t>
  </si>
  <si>
    <t>R=95/2</t>
  </si>
  <si>
    <t xml:space="preserve">Sử dụng hàng VN ok
</t>
  </si>
  <si>
    <t>CỘNG HÒA XÃ HỘI CHỦ NGHĨA VIỆT NAM
Độc lập - Tự do - Hạnh Phúc</t>
  </si>
  <si>
    <t xml:space="preserve">Trên cơ sở đã lược bỏ các vật tư thiết bị đã mua, Trung tâm giống lập bảng danh mục vật tư thiết bị cần mua theo đề xuất của đơn vị tư vấn cụ thể như sau: </t>
  </si>
  <si>
    <t>Ngày …..…... tháng ……..... năm 2026</t>
  </si>
  <si>
    <r>
      <t>BẢNG ĐỀ NGHỊ MUA VẬT TƯ THIẾT BỊ PHỤC VỤ TRẠI GIỐNG AN TOÀN SINH HỌC 
(</t>
    </r>
    <r>
      <rPr>
        <b/>
        <sz val="15"/>
        <rFont val="Times New Roman"/>
        <family val="1"/>
      </rPr>
      <t>THEO ĐỀ XUẤT CỦA ĐƠN VỊ TƯ VẤN)</t>
    </r>
  </si>
  <si>
    <t>Tổng trọng lượng (trữ nước nếu có) tối đa + trọng lượng bể (composite)- tấn</t>
  </si>
  <si>
    <t>R=90/2</t>
  </si>
  <si>
    <t>h=50</t>
  </si>
  <si>
    <t>Ø42</t>
  </si>
  <si>
    <t>10cm</t>
  </si>
  <si>
    <t>Ø60</t>
  </si>
  <si>
    <t>80cm</t>
  </si>
  <si>
    <t>h=65</t>
  </si>
  <si>
    <r>
      <rPr>
        <sz val="11"/>
        <color theme="1"/>
        <rFont val="Calibri"/>
        <family val="2"/>
      </rPr>
      <t>Ø</t>
    </r>
    <r>
      <rPr>
        <sz val="11"/>
        <color theme="1"/>
        <rFont val="Times New Roman"/>
        <family val="2"/>
      </rPr>
      <t>42</t>
    </r>
  </si>
  <si>
    <t xml:space="preserve"> - composite hình tròn, mặt trong màu đen
- đường kính miệng trong 90 cm, đường kính miệng ngoài 100 cm, vành miệng phẳng - rộng 5cm
- ống thoát đáy giữa bể, Ø42
- khoảng cách đáy bể tới mặt đất 20cm
- Chiều cao từ chân bể tới miệng bể 125 cm</t>
  </si>
  <si>
    <t>1,2 m</t>
  </si>
  <si>
    <t>1,0 m</t>
  </si>
  <si>
    <t>2,0 m</t>
  </si>
  <si>
    <t>1,19 m</t>
  </si>
  <si>
    <t>Chân bể 1cm</t>
  </si>
  <si>
    <t>Lòng trong bể lọc sinh học bo tròn cạnh đáy theo chiều dài 2m</t>
  </si>
  <si>
    <t>20 cm</t>
  </si>
  <si>
    <t>3cm</t>
  </si>
  <si>
    <t>120 cm</t>
  </si>
  <si>
    <t>116 cm</t>
  </si>
  <si>
    <t>Mặt đất</t>
  </si>
  <si>
    <t>- composite hình chữ nhật, 1x 1,5m, lòng bể cao 1,2m. 
- đáy phẳng, chân đỡ 1cm, van xả đáy Ø 60 bên hông
- Mặt trong màu xanh da trời hoặc màu trắng</t>
  </si>
  <si>
    <t>Bể chứa thải</t>
  </si>
  <si>
    <r>
      <t xml:space="preserve">- Composite hình tròn, đường kính miệng trong 90cm
- Ống thoát giữa đáy bể </t>
    </r>
    <r>
      <rPr>
        <sz val="14"/>
        <rFont val="Calibri"/>
        <family val="2"/>
      </rPr>
      <t>Ø</t>
    </r>
    <r>
      <rPr>
        <sz val="14"/>
        <rFont val="Times New Roman"/>
        <family val="1"/>
      </rPr>
      <t>60
- Khoảng cách đáy bể tới mặt đất 10cm
- Chiều cao từ chân bể tới miệng bể 125 cm</t>
    </r>
  </si>
  <si>
    <t>95 cm</t>
  </si>
  <si>
    <t>Ø114 mm</t>
  </si>
  <si>
    <t>2 mặt của bể lọc sinh học được lắp 2 ống Ø114 mm, mép dưới ống các chân bể 95cm, mép ngoài 2 ống cách thành bể 20 cm</t>
  </si>
  <si>
    <t>Lòng trong bể sump không bo tròn cạnh đáy</t>
  </si>
  <si>
    <t>100 cm</t>
  </si>
  <si>
    <t>Ø60 mm</t>
  </si>
  <si>
    <t>1 mặt của bể sump được lắp 1 ống Ø114 mm, mép dưới ống cách chân bể 95cm, mép ngoài 2 ống cách thành bể 20 cm</t>
  </si>
  <si>
    <t>mặt đối ngược lắp 1 ống Ø60mm (sát mặt đáy) để xả nước</t>
  </si>
  <si>
    <t>1 mặt (1m)  lắp 1 ống Ø60mm (sát mặt đáy) để xả nước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</si>
</sst>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3" x14ac:knownFonts="1">
    <font>
      <sz val="11"/>
      <color theme="1"/>
      <name val="Times New Roman"/>
      <family val="2"/>
    </font>
    <font>
      <sz val="11"/>
      <color theme="1"/>
      <name val="Calibri"/>
      <family val="2"/>
      <scheme val="minor"/>
    </font>
    <font>
      <b/>
      <sz val="11"/>
      <color theme="1"/>
      <name val="Times New Roman"/>
      <family val="1"/>
    </font>
    <font>
      <sz val="11"/>
      <color theme="1"/>
      <name val="Times New Roman"/>
      <family val="1"/>
    </font>
    <font>
      <sz val="11"/>
      <color theme="1"/>
      <name val="Times New Roman"/>
      <family val="2"/>
    </font>
    <font>
      <sz val="12"/>
      <color rgb="FF000000"/>
      <name val="Times New Roman"/>
      <family val="1"/>
    </font>
    <font>
      <sz val="10"/>
      <name val="Arial"/>
      <family val="2"/>
    </font>
    <font>
      <sz val="11"/>
      <name val="Times New Roman"/>
      <family val="1"/>
    </font>
    <font>
      <b/>
      <sz val="11"/>
      <name val="Times New Roman"/>
      <family val="1"/>
    </font>
    <font>
      <b/>
      <sz val="15"/>
      <name val="Times New Roman"/>
      <family val="1"/>
    </font>
    <font>
      <b/>
      <sz val="13"/>
      <name val="Times New Roman"/>
      <family val="1"/>
    </font>
    <font>
      <sz val="13"/>
      <name val="Times New Roman"/>
      <family val="1"/>
    </font>
    <font>
      <b/>
      <sz val="20"/>
      <name val="Times New Roman"/>
      <family val="1"/>
    </font>
    <font>
      <b/>
      <sz val="14"/>
      <name val="Times New Roman"/>
      <family val="1"/>
    </font>
    <font>
      <sz val="16"/>
      <name val="Times New Roman"/>
      <family val="1"/>
    </font>
    <font>
      <b/>
      <sz val="16"/>
      <name val="Times New Roman"/>
      <family val="1"/>
    </font>
    <font>
      <sz val="14"/>
      <name val="Times New Roman"/>
      <family val="1"/>
    </font>
    <font>
      <sz val="11"/>
      <color theme="1"/>
      <name val="Calibri"/>
      <family val="2"/>
    </font>
    <font>
      <sz val="12"/>
      <color theme="1"/>
      <name val="Times New Roman"/>
      <family val="1"/>
    </font>
    <font>
      <sz val="14"/>
      <name val="Calibri"/>
      <family val="2"/>
    </font>
    <font>
      <sz val="10"/>
      <color theme="1"/>
      <name val="Times New Roman"/>
      <family val="1"/>
    </font>
    <font>
      <sz val="9"/>
      <color theme="1"/>
      <name val="Times New Roman"/>
      <family val="1"/>
    </font>
    <font>
      <sz val="8"/>
      <name val="Times New Roman"/>
      <family val="2"/>
    </font>
  </fonts>
  <fills count="6">
    <fill>
      <patternFill patternType="none"/>
    </fill>
    <fill>
      <patternFill patternType="gray125"/>
    </fill>
    <fill>
      <patternFill patternType="solid">
        <fgColor rgb="FF00B0F0"/>
        <bgColor indexed="64"/>
      </patternFill>
    </fill>
    <fill>
      <patternFill patternType="solid">
        <fgColor theme="5"/>
        <bgColor indexed="64"/>
      </patternFill>
    </fill>
    <fill>
      <patternFill patternType="solid">
        <fgColor rgb="FF00B050"/>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xf numFmtId="0" fontId="4" fillId="0" borderId="0"/>
    <xf numFmtId="164" fontId="4" fillId="0" borderId="0" applyFont="0" applyFill="0" applyBorder="0" applyAlignment="0" applyProtection="0"/>
    <xf numFmtId="0" fontId="1" fillId="0" borderId="0"/>
  </cellStyleXfs>
  <cellXfs count="71">
    <xf numFmtId="0" fontId="0" fillId="0" borderId="0" xfId="0"/>
    <xf numFmtId="0" fontId="3" fillId="0" borderId="0" xfId="0" applyFont="1"/>
    <xf numFmtId="0" fontId="0" fillId="0" borderId="0" xfId="0" applyAlignment="1">
      <alignment horizontal="center" vertical="center"/>
    </xf>
    <xf numFmtId="0" fontId="5" fillId="0" borderId="0" xfId="0" applyFont="1"/>
    <xf numFmtId="0" fontId="0" fillId="3" borderId="0" xfId="0" applyFill="1"/>
    <xf numFmtId="0" fontId="2"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3" fillId="3" borderId="0" xfId="0" applyFont="1" applyFill="1"/>
    <xf numFmtId="0" fontId="0" fillId="3" borderId="0" xfId="0" applyFill="1" applyAlignment="1">
      <alignment horizontal="center" vertical="center"/>
    </xf>
    <xf numFmtId="0" fontId="0" fillId="2" borderId="0" xfId="0" applyFill="1" applyAlignment="1">
      <alignment horizontal="center" vertical="center"/>
    </xf>
    <xf numFmtId="0" fontId="3" fillId="2" borderId="0" xfId="0" applyFont="1" applyFill="1" applyAlignment="1">
      <alignment horizontal="left" vertical="center"/>
    </xf>
    <xf numFmtId="0" fontId="0" fillId="4" borderId="0" xfId="0" applyFill="1"/>
    <xf numFmtId="0" fontId="0" fillId="4" borderId="0" xfId="0" applyFill="1" applyAlignment="1">
      <alignment horizontal="center" vertical="center"/>
    </xf>
    <xf numFmtId="0" fontId="3" fillId="5" borderId="0" xfId="0" applyFont="1" applyFill="1"/>
    <xf numFmtId="0" fontId="4" fillId="0" borderId="0" xfId="2"/>
    <xf numFmtId="0" fontId="4" fillId="0" borderId="0" xfId="2" applyAlignment="1">
      <alignment horizontal="center" vertical="center"/>
    </xf>
    <xf numFmtId="0" fontId="7" fillId="0" borderId="0" xfId="2" applyFont="1" applyAlignment="1">
      <alignment vertical="center"/>
    </xf>
    <xf numFmtId="0" fontId="7" fillId="0" borderId="0" xfId="2" applyFont="1" applyAlignment="1">
      <alignment horizontal="center" vertical="center"/>
    </xf>
    <xf numFmtId="0" fontId="7" fillId="0" borderId="0" xfId="2" applyFont="1" applyAlignment="1">
      <alignment vertical="center" wrapText="1"/>
    </xf>
    <xf numFmtId="0" fontId="7" fillId="0" borderId="0" xfId="2" applyFont="1" applyAlignment="1">
      <alignment horizontal="left" vertical="center" wrapText="1"/>
    </xf>
    <xf numFmtId="0" fontId="8" fillId="0" borderId="0" xfId="2" applyFont="1" applyAlignment="1">
      <alignment vertical="center"/>
    </xf>
    <xf numFmtId="0" fontId="11" fillId="0" borderId="0" xfId="2" applyFont="1" applyAlignment="1">
      <alignment vertical="center"/>
    </xf>
    <xf numFmtId="0" fontId="10" fillId="0" borderId="0" xfId="2" applyFont="1" applyAlignment="1">
      <alignment vertical="center"/>
    </xf>
    <xf numFmtId="0" fontId="11" fillId="0" borderId="0" xfId="2" applyFont="1" applyAlignment="1">
      <alignment horizontal="center" vertical="center"/>
    </xf>
    <xf numFmtId="0" fontId="11" fillId="0" borderId="0" xfId="2" applyFont="1" applyAlignment="1">
      <alignment horizontal="left" vertical="center" wrapText="1"/>
    </xf>
    <xf numFmtId="0" fontId="11" fillId="0" borderId="0" xfId="2" applyFont="1" applyAlignment="1">
      <alignment vertical="center" wrapText="1"/>
    </xf>
    <xf numFmtId="0" fontId="14" fillId="0" borderId="0" xfId="2" applyFont="1" applyAlignment="1">
      <alignment horizontal="left" vertical="center" wrapText="1"/>
    </xf>
    <xf numFmtId="0" fontId="14" fillId="0" borderId="0" xfId="2" applyFont="1" applyAlignment="1">
      <alignment vertical="center" wrapText="1"/>
    </xf>
    <xf numFmtId="0" fontId="14" fillId="0" borderId="0" xfId="2" applyFont="1" applyAlignment="1">
      <alignment vertical="center"/>
    </xf>
    <xf numFmtId="0" fontId="16" fillId="0" borderId="0" xfId="2" applyFont="1" applyAlignment="1">
      <alignment horizontal="left" vertical="center" wrapText="1"/>
    </xf>
    <xf numFmtId="0" fontId="16" fillId="0" borderId="0" xfId="2" applyFont="1" applyAlignment="1">
      <alignment vertical="center" wrapText="1"/>
    </xf>
    <xf numFmtId="0" fontId="13" fillId="0" borderId="1" xfId="2" applyFont="1" applyBorder="1" applyAlignment="1">
      <alignment horizontal="center" vertical="center" wrapText="1"/>
    </xf>
    <xf numFmtId="0" fontId="13" fillId="0" borderId="1" xfId="2" applyFont="1" applyBorder="1" applyAlignment="1">
      <alignment horizontal="left" vertical="center" wrapText="1"/>
    </xf>
    <xf numFmtId="0" fontId="13" fillId="0" borderId="1" xfId="2" applyFont="1" applyBorder="1" applyAlignment="1">
      <alignment vertical="center" wrapText="1"/>
    </xf>
    <xf numFmtId="0" fontId="13" fillId="0" borderId="0" xfId="2" applyFont="1" applyAlignment="1">
      <alignment vertical="center" wrapText="1"/>
    </xf>
    <xf numFmtId="0" fontId="7" fillId="0" borderId="0" xfId="2" applyFont="1" applyAlignment="1">
      <alignment horizontal="center" vertical="center" wrapText="1"/>
    </xf>
    <xf numFmtId="0" fontId="16" fillId="0" borderId="0" xfId="2" applyFont="1" applyAlignment="1">
      <alignment horizontal="center" vertical="center" wrapText="1"/>
    </xf>
    <xf numFmtId="0" fontId="14" fillId="0" borderId="0" xfId="2" applyFont="1" applyAlignment="1">
      <alignment horizontal="center" vertical="center" wrapText="1"/>
    </xf>
    <xf numFmtId="0" fontId="15" fillId="0" borderId="0" xfId="2" applyFont="1" applyAlignment="1">
      <alignment vertical="center" wrapText="1"/>
    </xf>
    <xf numFmtId="0" fontId="2" fillId="0" borderId="0" xfId="2" applyFont="1" applyAlignment="1">
      <alignment horizontal="center" vertical="center"/>
    </xf>
    <xf numFmtId="0" fontId="4" fillId="0" borderId="0" xfId="2" applyAlignment="1">
      <alignment horizontal="left" vertical="center"/>
    </xf>
    <xf numFmtId="0" fontId="17" fillId="0" borderId="0" xfId="2" applyFont="1"/>
    <xf numFmtId="0" fontId="3" fillId="0" borderId="0" xfId="2" applyFont="1" applyAlignment="1">
      <alignment horizontal="left" vertical="center"/>
    </xf>
    <xf numFmtId="0" fontId="3" fillId="2" borderId="0" xfId="2" applyFont="1" applyFill="1" applyAlignment="1">
      <alignment horizontal="left" vertical="center"/>
    </xf>
    <xf numFmtId="0" fontId="4" fillId="2" borderId="0" xfId="2" applyFill="1" applyAlignment="1">
      <alignment horizontal="center" vertical="center"/>
    </xf>
    <xf numFmtId="0" fontId="5" fillId="0" borderId="0" xfId="2" applyFont="1"/>
    <xf numFmtId="0" fontId="3" fillId="0" borderId="0" xfId="2" applyFont="1"/>
    <xf numFmtId="0" fontId="3" fillId="5" borderId="0" xfId="2" applyFont="1" applyFill="1"/>
    <xf numFmtId="0" fontId="4" fillId="4" borderId="0" xfId="2" applyFill="1"/>
    <xf numFmtId="0" fontId="4" fillId="4" borderId="0" xfId="2" applyFill="1" applyAlignment="1">
      <alignment horizontal="center" vertical="center"/>
    </xf>
    <xf numFmtId="0" fontId="3" fillId="3" borderId="0" xfId="2" applyFont="1" applyFill="1"/>
    <xf numFmtId="0" fontId="4" fillId="3" borderId="0" xfId="2" applyFill="1"/>
    <xf numFmtId="0" fontId="4" fillId="3" borderId="0" xfId="2" applyFill="1" applyAlignment="1">
      <alignment horizontal="center" vertical="center"/>
    </xf>
    <xf numFmtId="0" fontId="18" fillId="0" borderId="0" xfId="4" applyFont="1"/>
    <xf numFmtId="0" fontId="3" fillId="0" borderId="0" xfId="4" applyFont="1"/>
    <xf numFmtId="0" fontId="20" fillId="0" borderId="0" xfId="4" applyFont="1"/>
    <xf numFmtId="0" fontId="21" fillId="0" borderId="0" xfId="4" applyFont="1" applyAlignment="1">
      <alignment horizontal="left"/>
    </xf>
    <xf numFmtId="0" fontId="21" fillId="0" borderId="0" xfId="4" applyFont="1" applyAlignment="1">
      <alignment horizontal="right"/>
    </xf>
    <xf numFmtId="0" fontId="3" fillId="0" borderId="0" xfId="4" applyFont="1" applyAlignment="1">
      <alignment horizontal="right"/>
    </xf>
    <xf numFmtId="0" fontId="16" fillId="0" borderId="1" xfId="2" applyFont="1" applyFill="1" applyBorder="1" applyAlignment="1">
      <alignment horizontal="center" vertical="center" wrapText="1"/>
    </xf>
    <xf numFmtId="0" fontId="16" fillId="0" borderId="1" xfId="2" applyFont="1" applyFill="1" applyBorder="1" applyAlignment="1">
      <alignment horizontal="left" vertical="center" wrapText="1"/>
    </xf>
    <xf numFmtId="0" fontId="16" fillId="0" borderId="1" xfId="2" applyFont="1" applyFill="1" applyBorder="1" applyAlignment="1">
      <alignment vertical="center" wrapText="1"/>
    </xf>
    <xf numFmtId="0" fontId="16" fillId="0" borderId="1" xfId="2" quotePrefix="1" applyFont="1" applyFill="1" applyBorder="1" applyAlignment="1">
      <alignment vertical="center" wrapText="1"/>
    </xf>
    <xf numFmtId="0" fontId="13" fillId="0" borderId="1" xfId="2" applyFont="1" applyFill="1" applyBorder="1" applyAlignment="1">
      <alignment vertical="center" wrapText="1"/>
    </xf>
    <xf numFmtId="0" fontId="11" fillId="0" borderId="0" xfId="2" applyFont="1" applyFill="1" applyAlignment="1">
      <alignment vertical="center"/>
    </xf>
    <xf numFmtId="0" fontId="16" fillId="0" borderId="1" xfId="2" quotePrefix="1" applyFont="1" applyFill="1" applyBorder="1" applyAlignment="1">
      <alignment horizontal="left" vertical="center" wrapText="1"/>
    </xf>
    <xf numFmtId="0" fontId="14" fillId="0" borderId="0" xfId="2" applyFont="1" applyAlignment="1">
      <alignment horizontal="center" vertical="center" wrapText="1"/>
    </xf>
    <xf numFmtId="0" fontId="9" fillId="0" borderId="0" xfId="2" applyFont="1" applyAlignment="1">
      <alignment horizontal="center" vertical="center" wrapText="1"/>
    </xf>
    <xf numFmtId="0" fontId="12" fillId="0" borderId="0" xfId="2" applyFont="1" applyAlignment="1">
      <alignment horizontal="center" vertical="center" wrapText="1"/>
    </xf>
    <xf numFmtId="0" fontId="13" fillId="0" borderId="0" xfId="2" applyFont="1" applyAlignment="1">
      <alignment horizontal="left" vertical="center" wrapText="1"/>
    </xf>
  </cellXfs>
  <cellStyles count="5">
    <cellStyle name="Comma 2" xfId="3"/>
    <cellStyle name="Normal" xfId="0" builtinId="0"/>
    <cellStyle name="Normal 2" xfId="2"/>
    <cellStyle name="Normal 3" xfId="4"/>
    <cellStyle name="Normal 4" xfId="1"/>
  </cellStyles>
  <dxfs count="0"/>
  <tableStyles count="0" defaultTableStyle="TableStyleMedium2" defaultPivotStyle="PivotStyleLight16"/>
  <colors>
    <mruColors>
      <color rgb="FFC9A6E4"/>
      <color rgb="FFB381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1</xdr:col>
      <xdr:colOff>0</xdr:colOff>
      <xdr:row>11</xdr:row>
      <xdr:rowOff>76200</xdr:rowOff>
    </xdr:from>
    <xdr:to>
      <xdr:col>4</xdr:col>
      <xdr:colOff>15240</xdr:colOff>
      <xdr:row>12</xdr:row>
      <xdr:rowOff>160020</xdr:rowOff>
    </xdr:to>
    <xdr:sp macro="" textlink="">
      <xdr:nvSpPr>
        <xdr:cNvPr id="4" name="Flowchart: Delay 3">
          <a:extLst>
            <a:ext uri="{FF2B5EF4-FFF2-40B4-BE49-F238E27FC236}">
              <a16:creationId xmlns:a16="http://schemas.microsoft.com/office/drawing/2014/main" xmlns="" id="{00000000-0008-0000-0100-000004000000}"/>
            </a:ext>
          </a:extLst>
        </xdr:cNvPr>
        <xdr:cNvSpPr/>
      </xdr:nvSpPr>
      <xdr:spPr>
        <a:xfrm rot="5400000">
          <a:off x="1390650" y="1223010"/>
          <a:ext cx="281940" cy="1844040"/>
        </a:xfrm>
        <a:prstGeom prst="flowChartDelay">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68580</xdr:colOff>
      <xdr:row>12</xdr:row>
      <xdr:rowOff>15240</xdr:rowOff>
    </xdr:from>
    <xdr:to>
      <xdr:col>1</xdr:col>
      <xdr:colOff>434340</xdr:colOff>
      <xdr:row>14</xdr:row>
      <xdr:rowOff>167640</xdr:rowOff>
    </xdr:to>
    <xdr:sp macro="" textlink="">
      <xdr:nvSpPr>
        <xdr:cNvPr id="5" name="Trapezoid 4">
          <a:extLst>
            <a:ext uri="{FF2B5EF4-FFF2-40B4-BE49-F238E27FC236}">
              <a16:creationId xmlns:a16="http://schemas.microsoft.com/office/drawing/2014/main" xmlns="" id="{00000000-0008-0000-0100-000005000000}"/>
            </a:ext>
          </a:extLst>
        </xdr:cNvPr>
        <xdr:cNvSpPr/>
      </xdr:nvSpPr>
      <xdr:spPr>
        <a:xfrm rot="11802396">
          <a:off x="678180" y="2141220"/>
          <a:ext cx="365760" cy="502920"/>
        </a:xfrm>
        <a:prstGeom prst="trapezoi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259080</xdr:colOff>
      <xdr:row>12</xdr:row>
      <xdr:rowOff>15240</xdr:rowOff>
    </xdr:from>
    <xdr:to>
      <xdr:col>4</xdr:col>
      <xdr:colOff>15240</xdr:colOff>
      <xdr:row>14</xdr:row>
      <xdr:rowOff>167640</xdr:rowOff>
    </xdr:to>
    <xdr:sp macro="" textlink="">
      <xdr:nvSpPr>
        <xdr:cNvPr id="6" name="Trapezoid 5">
          <a:extLst>
            <a:ext uri="{FF2B5EF4-FFF2-40B4-BE49-F238E27FC236}">
              <a16:creationId xmlns:a16="http://schemas.microsoft.com/office/drawing/2014/main" xmlns="" id="{00000000-0008-0000-0100-000006000000}"/>
            </a:ext>
          </a:extLst>
        </xdr:cNvPr>
        <xdr:cNvSpPr/>
      </xdr:nvSpPr>
      <xdr:spPr>
        <a:xfrm rot="9759548">
          <a:off x="2087880" y="2141220"/>
          <a:ext cx="365760" cy="502920"/>
        </a:xfrm>
        <a:prstGeom prst="trapezoi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220980</xdr:colOff>
      <xdr:row>12</xdr:row>
      <xdr:rowOff>76200</xdr:rowOff>
    </xdr:from>
    <xdr:to>
      <xdr:col>2</xdr:col>
      <xdr:colOff>396240</xdr:colOff>
      <xdr:row>13</xdr:row>
      <xdr:rowOff>99060</xdr:rowOff>
    </xdr:to>
    <xdr:sp macro="" textlink="">
      <xdr:nvSpPr>
        <xdr:cNvPr id="7" name="Can 6">
          <a:extLst>
            <a:ext uri="{FF2B5EF4-FFF2-40B4-BE49-F238E27FC236}">
              <a16:creationId xmlns:a16="http://schemas.microsoft.com/office/drawing/2014/main" xmlns="" id="{00000000-0008-0000-0100-000007000000}"/>
            </a:ext>
          </a:extLst>
        </xdr:cNvPr>
        <xdr:cNvSpPr/>
      </xdr:nvSpPr>
      <xdr:spPr>
        <a:xfrm>
          <a:off x="1440180" y="2202180"/>
          <a:ext cx="175260" cy="198120"/>
        </a:xfrm>
        <a:prstGeom prst="ca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274320</xdr:colOff>
      <xdr:row>4</xdr:row>
      <xdr:rowOff>7618</xdr:rowOff>
    </xdr:from>
    <xdr:to>
      <xdr:col>4</xdr:col>
      <xdr:colOff>335280</xdr:colOff>
      <xdr:row>11</xdr:row>
      <xdr:rowOff>68579</xdr:rowOff>
    </xdr:to>
    <xdr:sp macro="" textlink="">
      <xdr:nvSpPr>
        <xdr:cNvPr id="8" name="Trapezoid 7">
          <a:extLst>
            <a:ext uri="{FF2B5EF4-FFF2-40B4-BE49-F238E27FC236}">
              <a16:creationId xmlns:a16="http://schemas.microsoft.com/office/drawing/2014/main" xmlns="" id="{00000000-0008-0000-0100-000008000000}"/>
            </a:ext>
          </a:extLst>
        </xdr:cNvPr>
        <xdr:cNvSpPr/>
      </xdr:nvSpPr>
      <xdr:spPr>
        <a:xfrm rot="10800000">
          <a:off x="274320" y="708658"/>
          <a:ext cx="2499360" cy="1287781"/>
        </a:xfrm>
        <a:prstGeom prst="trapezoi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175260</xdr:colOff>
      <xdr:row>3</xdr:row>
      <xdr:rowOff>106680</xdr:rowOff>
    </xdr:from>
    <xdr:to>
      <xdr:col>4</xdr:col>
      <xdr:colOff>411480</xdr:colOff>
      <xdr:row>3</xdr:row>
      <xdr:rowOff>114300</xdr:rowOff>
    </xdr:to>
    <xdr:cxnSp macro="">
      <xdr:nvCxnSpPr>
        <xdr:cNvPr id="10" name="Straight Arrow Connector 9">
          <a:extLst>
            <a:ext uri="{FF2B5EF4-FFF2-40B4-BE49-F238E27FC236}">
              <a16:creationId xmlns:a16="http://schemas.microsoft.com/office/drawing/2014/main" xmlns="" id="{00000000-0008-0000-0100-00000A000000}"/>
            </a:ext>
          </a:extLst>
        </xdr:cNvPr>
        <xdr:cNvCxnSpPr/>
      </xdr:nvCxnSpPr>
      <xdr:spPr>
        <a:xfrm flipV="1">
          <a:off x="175260" y="632460"/>
          <a:ext cx="2674620" cy="7620"/>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335280</xdr:colOff>
      <xdr:row>4</xdr:row>
      <xdr:rowOff>7620</xdr:rowOff>
    </xdr:from>
    <xdr:to>
      <xdr:col>4</xdr:col>
      <xdr:colOff>411480</xdr:colOff>
      <xdr:row>4</xdr:row>
      <xdr:rowOff>53339</xdr:rowOff>
    </xdr:to>
    <xdr:sp macro="" textlink="">
      <xdr:nvSpPr>
        <xdr:cNvPr id="11" name="Rectangle 10">
          <a:extLst>
            <a:ext uri="{FF2B5EF4-FFF2-40B4-BE49-F238E27FC236}">
              <a16:creationId xmlns:a16="http://schemas.microsoft.com/office/drawing/2014/main" xmlns="" id="{00000000-0008-0000-0100-00000B000000}"/>
            </a:ext>
          </a:extLst>
        </xdr:cNvPr>
        <xdr:cNvSpPr/>
      </xdr:nvSpPr>
      <xdr:spPr>
        <a:xfrm>
          <a:off x="2773680" y="533400"/>
          <a:ext cx="7620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198120</xdr:colOff>
      <xdr:row>4</xdr:row>
      <xdr:rowOff>7620</xdr:rowOff>
    </xdr:from>
    <xdr:to>
      <xdr:col>0</xdr:col>
      <xdr:colOff>274320</xdr:colOff>
      <xdr:row>4</xdr:row>
      <xdr:rowOff>53339</xdr:rowOff>
    </xdr:to>
    <xdr:sp macro="" textlink="">
      <xdr:nvSpPr>
        <xdr:cNvPr id="12" name="Rectangle 11">
          <a:extLst>
            <a:ext uri="{FF2B5EF4-FFF2-40B4-BE49-F238E27FC236}">
              <a16:creationId xmlns:a16="http://schemas.microsoft.com/office/drawing/2014/main" xmlns="" id="{00000000-0008-0000-0100-00000C000000}"/>
            </a:ext>
          </a:extLst>
        </xdr:cNvPr>
        <xdr:cNvSpPr/>
      </xdr:nvSpPr>
      <xdr:spPr>
        <a:xfrm>
          <a:off x="198120" y="533400"/>
          <a:ext cx="7620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2</xdr:col>
      <xdr:colOff>38100</xdr:colOff>
      <xdr:row>2</xdr:row>
      <xdr:rowOff>91440</xdr:rowOff>
    </xdr:from>
    <xdr:ext cx="603307" cy="264560"/>
    <xdr:sp macro="" textlink="">
      <xdr:nvSpPr>
        <xdr:cNvPr id="15" name="TextBox 14">
          <a:extLst>
            <a:ext uri="{FF2B5EF4-FFF2-40B4-BE49-F238E27FC236}">
              <a16:creationId xmlns:a16="http://schemas.microsoft.com/office/drawing/2014/main" xmlns="" id="{00000000-0008-0000-0100-00000F000000}"/>
            </a:ext>
          </a:extLst>
        </xdr:cNvPr>
        <xdr:cNvSpPr txBox="1"/>
      </xdr:nvSpPr>
      <xdr:spPr>
        <a:xfrm>
          <a:off x="1257300" y="441960"/>
          <a:ext cx="60330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100 cm</a:t>
          </a:r>
        </a:p>
      </xdr:txBody>
    </xdr:sp>
    <xdr:clientData/>
  </xdr:oneCellAnchor>
  <xdr:twoCellAnchor>
    <xdr:from>
      <xdr:col>0</xdr:col>
      <xdr:colOff>304800</xdr:colOff>
      <xdr:row>2</xdr:row>
      <xdr:rowOff>83820</xdr:rowOff>
    </xdr:from>
    <xdr:to>
      <xdr:col>4</xdr:col>
      <xdr:colOff>289560</xdr:colOff>
      <xdr:row>2</xdr:row>
      <xdr:rowOff>91440</xdr:rowOff>
    </xdr:to>
    <xdr:cxnSp macro="">
      <xdr:nvCxnSpPr>
        <xdr:cNvPr id="17" name="Straight Arrow Connector 16">
          <a:extLst>
            <a:ext uri="{FF2B5EF4-FFF2-40B4-BE49-F238E27FC236}">
              <a16:creationId xmlns:a16="http://schemas.microsoft.com/office/drawing/2014/main" xmlns="" id="{00000000-0008-0000-0100-000011000000}"/>
            </a:ext>
          </a:extLst>
        </xdr:cNvPr>
        <xdr:cNvCxnSpPr/>
      </xdr:nvCxnSpPr>
      <xdr:spPr>
        <a:xfrm flipV="1">
          <a:off x="304800" y="434340"/>
          <a:ext cx="2423160" cy="762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45720</xdr:colOff>
      <xdr:row>1</xdr:row>
      <xdr:rowOff>45720</xdr:rowOff>
    </xdr:from>
    <xdr:ext cx="531812" cy="264560"/>
    <xdr:sp macro="" textlink="">
      <xdr:nvSpPr>
        <xdr:cNvPr id="18" name="TextBox 17">
          <a:extLst>
            <a:ext uri="{FF2B5EF4-FFF2-40B4-BE49-F238E27FC236}">
              <a16:creationId xmlns:a16="http://schemas.microsoft.com/office/drawing/2014/main" xmlns="" id="{00000000-0008-0000-0100-000012000000}"/>
            </a:ext>
          </a:extLst>
        </xdr:cNvPr>
        <xdr:cNvSpPr txBox="1"/>
      </xdr:nvSpPr>
      <xdr:spPr>
        <a:xfrm>
          <a:off x="1264920" y="220980"/>
          <a:ext cx="5318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90 cm</a:t>
          </a:r>
        </a:p>
      </xdr:txBody>
    </xdr:sp>
    <xdr:clientData/>
  </xdr:oneCellAnchor>
  <xdr:twoCellAnchor>
    <xdr:from>
      <xdr:col>0</xdr:col>
      <xdr:colOff>556260</xdr:colOff>
      <xdr:row>10</xdr:row>
      <xdr:rowOff>137160</xdr:rowOff>
    </xdr:from>
    <xdr:to>
      <xdr:col>4</xdr:col>
      <xdr:colOff>30480</xdr:colOff>
      <xdr:row>10</xdr:row>
      <xdr:rowOff>137160</xdr:rowOff>
    </xdr:to>
    <xdr:cxnSp macro="">
      <xdr:nvCxnSpPr>
        <xdr:cNvPr id="20" name="Straight Arrow Connector 19">
          <a:extLst>
            <a:ext uri="{FF2B5EF4-FFF2-40B4-BE49-F238E27FC236}">
              <a16:creationId xmlns:a16="http://schemas.microsoft.com/office/drawing/2014/main" xmlns="" id="{00000000-0008-0000-0100-000014000000}"/>
            </a:ext>
          </a:extLst>
        </xdr:cNvPr>
        <xdr:cNvCxnSpPr/>
      </xdr:nvCxnSpPr>
      <xdr:spPr>
        <a:xfrm>
          <a:off x="556260" y="1889760"/>
          <a:ext cx="191262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45720</xdr:colOff>
      <xdr:row>9</xdr:row>
      <xdr:rowOff>91440</xdr:rowOff>
    </xdr:from>
    <xdr:ext cx="531812" cy="264560"/>
    <xdr:sp macro="" textlink="">
      <xdr:nvSpPr>
        <xdr:cNvPr id="21" name="TextBox 20">
          <a:extLst>
            <a:ext uri="{FF2B5EF4-FFF2-40B4-BE49-F238E27FC236}">
              <a16:creationId xmlns:a16="http://schemas.microsoft.com/office/drawing/2014/main" xmlns="" id="{00000000-0008-0000-0100-000015000000}"/>
            </a:ext>
          </a:extLst>
        </xdr:cNvPr>
        <xdr:cNvSpPr txBox="1"/>
      </xdr:nvSpPr>
      <xdr:spPr>
        <a:xfrm>
          <a:off x="1264920" y="1668780"/>
          <a:ext cx="5318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85 cm</a:t>
          </a:r>
        </a:p>
      </xdr:txBody>
    </xdr:sp>
    <xdr:clientData/>
  </xdr:oneCellAnchor>
  <xdr:twoCellAnchor editAs="oneCell">
    <xdr:from>
      <xdr:col>7</xdr:col>
      <xdr:colOff>7620</xdr:colOff>
      <xdr:row>3</xdr:row>
      <xdr:rowOff>22860</xdr:rowOff>
    </xdr:from>
    <xdr:to>
      <xdr:col>10</xdr:col>
      <xdr:colOff>0</xdr:colOff>
      <xdr:row>6</xdr:row>
      <xdr:rowOff>30629</xdr:rowOff>
    </xdr:to>
    <xdr:pic>
      <xdr:nvPicPr>
        <xdr:cNvPr id="23" name="Picture 22" descr="Công thức: Tính Thể Tích Hình Nón Cụt">
          <a:extLst>
            <a:ext uri="{FF2B5EF4-FFF2-40B4-BE49-F238E27FC236}">
              <a16:creationId xmlns:a16="http://schemas.microsoft.com/office/drawing/2014/main" xmlns="" id="{00000000-0008-0000-01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4820" y="548640"/>
          <a:ext cx="1821180" cy="533549"/>
        </a:xfrm>
        <a:prstGeom prst="rect">
          <a:avLst/>
        </a:prstGeom>
        <a:solidFill>
          <a:schemeClr val="accent1"/>
        </a:solidFill>
      </xdr:spPr>
    </xdr:pic>
    <xdr:clientData/>
  </xdr:twoCellAnchor>
  <xdr:twoCellAnchor editAs="oneCell">
    <xdr:from>
      <xdr:col>7</xdr:col>
      <xdr:colOff>15240</xdr:colOff>
      <xdr:row>10</xdr:row>
      <xdr:rowOff>167640</xdr:rowOff>
    </xdr:from>
    <xdr:to>
      <xdr:col>9</xdr:col>
      <xdr:colOff>594360</xdr:colOff>
      <xdr:row>13</xdr:row>
      <xdr:rowOff>129584</xdr:rowOff>
    </xdr:to>
    <xdr:pic>
      <xdr:nvPicPr>
        <xdr:cNvPr id="24" name="Picture 23">
          <a:extLst>
            <a:ext uri="{FF2B5EF4-FFF2-40B4-BE49-F238E27FC236}">
              <a16:creationId xmlns:a16="http://schemas.microsoft.com/office/drawing/2014/main" xmlns="" id="{00000000-0008-0000-0100-000018000000}"/>
            </a:ext>
          </a:extLst>
        </xdr:cNvPr>
        <xdr:cNvPicPr>
          <a:picLocks noChangeAspect="1"/>
        </xdr:cNvPicPr>
      </xdr:nvPicPr>
      <xdr:blipFill>
        <a:blip xmlns:r="http://schemas.openxmlformats.org/officeDocument/2006/relationships" r:embed="rId2">
          <a:duotone>
            <a:prstClr val="black"/>
            <a:schemeClr val="accent6">
              <a:tint val="45000"/>
              <a:satMod val="400000"/>
            </a:schemeClr>
          </a:duotone>
        </a:blip>
        <a:stretch>
          <a:fillRect/>
        </a:stretch>
      </xdr:blipFill>
      <xdr:spPr>
        <a:xfrm>
          <a:off x="4282440" y="1920240"/>
          <a:ext cx="1798320" cy="510584"/>
        </a:xfrm>
        <a:prstGeom prst="rect">
          <a:avLst/>
        </a:prstGeom>
        <a:solidFill>
          <a:srgbClr val="92D050"/>
        </a:solidFill>
      </xdr:spPr>
    </xdr:pic>
    <xdr:clientData/>
  </xdr:twoCellAnchor>
  <xdr:twoCellAnchor>
    <xdr:from>
      <xdr:col>4</xdr:col>
      <xdr:colOff>106680</xdr:colOff>
      <xdr:row>11</xdr:row>
      <xdr:rowOff>38100</xdr:rowOff>
    </xdr:from>
    <xdr:to>
      <xdr:col>4</xdr:col>
      <xdr:colOff>106680</xdr:colOff>
      <xdr:row>13</xdr:row>
      <xdr:rowOff>22860</xdr:rowOff>
    </xdr:to>
    <xdr:cxnSp macro="">
      <xdr:nvCxnSpPr>
        <xdr:cNvPr id="26" name="Straight Arrow Connector 25">
          <a:extLst>
            <a:ext uri="{FF2B5EF4-FFF2-40B4-BE49-F238E27FC236}">
              <a16:creationId xmlns:a16="http://schemas.microsoft.com/office/drawing/2014/main" xmlns="" id="{00000000-0008-0000-0100-00001A000000}"/>
            </a:ext>
          </a:extLst>
        </xdr:cNvPr>
        <xdr:cNvCxnSpPr/>
      </xdr:nvCxnSpPr>
      <xdr:spPr>
        <a:xfrm>
          <a:off x="2545080" y="1965960"/>
          <a:ext cx="0" cy="358140"/>
        </a:xfrm>
        <a:prstGeom prst="straightConnector1">
          <a:avLst/>
        </a:prstGeom>
        <a:ln>
          <a:headEnd type="triangle"/>
          <a:tailEnd type="triangle"/>
        </a:ln>
      </xdr:spPr>
      <xdr:style>
        <a:lnRef idx="3">
          <a:schemeClr val="accent6"/>
        </a:lnRef>
        <a:fillRef idx="0">
          <a:schemeClr val="accent6"/>
        </a:fillRef>
        <a:effectRef idx="2">
          <a:schemeClr val="accent6"/>
        </a:effectRef>
        <a:fontRef idx="minor">
          <a:schemeClr val="tx1"/>
        </a:fontRef>
      </xdr:style>
    </xdr:cxnSp>
    <xdr:clientData/>
  </xdr:twoCellAnchor>
  <xdr:oneCellAnchor>
    <xdr:from>
      <xdr:col>4</xdr:col>
      <xdr:colOff>91440</xdr:colOff>
      <xdr:row>11</xdr:row>
      <xdr:rowOff>76200</xdr:rowOff>
    </xdr:from>
    <xdr:ext cx="531812" cy="264560"/>
    <xdr:sp macro="" textlink="">
      <xdr:nvSpPr>
        <xdr:cNvPr id="27" name="TextBox 26">
          <a:extLst>
            <a:ext uri="{FF2B5EF4-FFF2-40B4-BE49-F238E27FC236}">
              <a16:creationId xmlns:a16="http://schemas.microsoft.com/office/drawing/2014/main" xmlns="" id="{00000000-0008-0000-0100-00001B000000}"/>
            </a:ext>
          </a:extLst>
        </xdr:cNvPr>
        <xdr:cNvSpPr txBox="1"/>
      </xdr:nvSpPr>
      <xdr:spPr>
        <a:xfrm>
          <a:off x="2529840" y="2004060"/>
          <a:ext cx="5318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00B050"/>
              </a:solidFill>
            </a:rPr>
            <a:t>10 cm</a:t>
          </a:r>
        </a:p>
      </xdr:txBody>
    </xdr:sp>
    <xdr:clientData/>
  </xdr:oneCellAnchor>
  <xdr:twoCellAnchor>
    <xdr:from>
      <xdr:col>5</xdr:col>
      <xdr:colOff>7620</xdr:colOff>
      <xdr:row>11</xdr:row>
      <xdr:rowOff>15240</xdr:rowOff>
    </xdr:from>
    <xdr:to>
      <xdr:col>5</xdr:col>
      <xdr:colOff>7620</xdr:colOff>
      <xdr:row>14</xdr:row>
      <xdr:rowOff>167640</xdr:rowOff>
    </xdr:to>
    <xdr:cxnSp macro="">
      <xdr:nvCxnSpPr>
        <xdr:cNvPr id="29" name="Straight Arrow Connector 28">
          <a:extLst>
            <a:ext uri="{FF2B5EF4-FFF2-40B4-BE49-F238E27FC236}">
              <a16:creationId xmlns:a16="http://schemas.microsoft.com/office/drawing/2014/main" xmlns="" id="{00000000-0008-0000-0100-00001D000000}"/>
            </a:ext>
          </a:extLst>
        </xdr:cNvPr>
        <xdr:cNvCxnSpPr/>
      </xdr:nvCxnSpPr>
      <xdr:spPr>
        <a:xfrm>
          <a:off x="3055620" y="1943100"/>
          <a:ext cx="0" cy="701040"/>
        </a:xfrm>
        <a:prstGeom prst="straightConnector1">
          <a:avLst/>
        </a:prstGeom>
        <a:ln>
          <a:solidFill>
            <a:schemeClr val="accent4"/>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xdr:colOff>
      <xdr:row>11</xdr:row>
      <xdr:rowOff>160020</xdr:rowOff>
    </xdr:from>
    <xdr:ext cx="531812" cy="264560"/>
    <xdr:sp macro="" textlink="">
      <xdr:nvSpPr>
        <xdr:cNvPr id="31" name="TextBox 30">
          <a:extLst>
            <a:ext uri="{FF2B5EF4-FFF2-40B4-BE49-F238E27FC236}">
              <a16:creationId xmlns:a16="http://schemas.microsoft.com/office/drawing/2014/main" xmlns="" id="{00000000-0008-0000-0100-00001F000000}"/>
            </a:ext>
          </a:extLst>
        </xdr:cNvPr>
        <xdr:cNvSpPr txBox="1"/>
      </xdr:nvSpPr>
      <xdr:spPr>
        <a:xfrm>
          <a:off x="3055620" y="2087880"/>
          <a:ext cx="5318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chemeClr val="accent2">
                  <a:lumMod val="50000"/>
                </a:schemeClr>
              </a:solidFill>
            </a:rPr>
            <a:t>30 cm</a:t>
          </a:r>
        </a:p>
      </xdr:txBody>
    </xdr:sp>
    <xdr:clientData/>
  </xdr:oneCellAnchor>
  <xdr:twoCellAnchor>
    <xdr:from>
      <xdr:col>5</xdr:col>
      <xdr:colOff>579120</xdr:colOff>
      <xdr:row>4</xdr:row>
      <xdr:rowOff>0</xdr:rowOff>
    </xdr:from>
    <xdr:to>
      <xdr:col>5</xdr:col>
      <xdr:colOff>586740</xdr:colOff>
      <xdr:row>15</xdr:row>
      <xdr:rowOff>15240</xdr:rowOff>
    </xdr:to>
    <xdr:cxnSp macro="">
      <xdr:nvCxnSpPr>
        <xdr:cNvPr id="33" name="Straight Arrow Connector 32">
          <a:extLst>
            <a:ext uri="{FF2B5EF4-FFF2-40B4-BE49-F238E27FC236}">
              <a16:creationId xmlns:a16="http://schemas.microsoft.com/office/drawing/2014/main" xmlns="" id="{00000000-0008-0000-0100-000021000000}"/>
            </a:ext>
          </a:extLst>
        </xdr:cNvPr>
        <xdr:cNvCxnSpPr/>
      </xdr:nvCxnSpPr>
      <xdr:spPr>
        <a:xfrm>
          <a:off x="3627120" y="701040"/>
          <a:ext cx="7620" cy="196596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586740</xdr:colOff>
      <xdr:row>7</xdr:row>
      <xdr:rowOff>144780</xdr:rowOff>
    </xdr:from>
    <xdr:ext cx="603307" cy="264560"/>
    <xdr:sp macro="" textlink="">
      <xdr:nvSpPr>
        <xdr:cNvPr id="34" name="TextBox 33">
          <a:extLst>
            <a:ext uri="{FF2B5EF4-FFF2-40B4-BE49-F238E27FC236}">
              <a16:creationId xmlns:a16="http://schemas.microsoft.com/office/drawing/2014/main" xmlns="" id="{00000000-0008-0000-0100-000022000000}"/>
            </a:ext>
          </a:extLst>
        </xdr:cNvPr>
        <xdr:cNvSpPr txBox="1"/>
      </xdr:nvSpPr>
      <xdr:spPr>
        <a:xfrm>
          <a:off x="3634740" y="1371600"/>
          <a:ext cx="60330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chemeClr val="tx2">
                  <a:lumMod val="50000"/>
                </a:schemeClr>
              </a:solidFill>
            </a:rPr>
            <a:t>125 cm</a:t>
          </a:r>
        </a:p>
      </xdr:txBody>
    </xdr:sp>
    <xdr:clientData/>
  </xdr:oneCellAnchor>
  <xdr:twoCellAnchor>
    <xdr:from>
      <xdr:col>2</xdr:col>
      <xdr:colOff>213360</xdr:colOff>
      <xdr:row>13</xdr:row>
      <xdr:rowOff>99060</xdr:rowOff>
    </xdr:from>
    <xdr:to>
      <xdr:col>2</xdr:col>
      <xdr:colOff>308610</xdr:colOff>
      <xdr:row>14</xdr:row>
      <xdr:rowOff>68580</xdr:rowOff>
    </xdr:to>
    <xdr:cxnSp macro="">
      <xdr:nvCxnSpPr>
        <xdr:cNvPr id="3" name="Straight Arrow Connector 2">
          <a:extLst>
            <a:ext uri="{FF2B5EF4-FFF2-40B4-BE49-F238E27FC236}">
              <a16:creationId xmlns:a16="http://schemas.microsoft.com/office/drawing/2014/main" xmlns="" id="{918B906D-D648-4663-8B22-1072BA218E60}"/>
            </a:ext>
          </a:extLst>
        </xdr:cNvPr>
        <xdr:cNvCxnSpPr>
          <a:endCxn id="7" idx="3"/>
        </xdr:cNvCxnSpPr>
      </xdr:nvCxnSpPr>
      <xdr:spPr>
        <a:xfrm flipV="1">
          <a:off x="1432560" y="2400300"/>
          <a:ext cx="95250" cy="1447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594360</xdr:colOff>
      <xdr:row>23</xdr:row>
      <xdr:rowOff>115169</xdr:rowOff>
    </xdr:to>
    <xdr:pic>
      <xdr:nvPicPr>
        <xdr:cNvPr id="2" name="Picture 1" descr="Description: ILAB-C5">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71160" cy="4146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594359</xdr:colOff>
      <xdr:row>0</xdr:row>
      <xdr:rowOff>22860</xdr:rowOff>
    </xdr:from>
    <xdr:to>
      <xdr:col>19</xdr:col>
      <xdr:colOff>62518</xdr:colOff>
      <xdr:row>23</xdr:row>
      <xdr:rowOff>152400</xdr:rowOff>
    </xdr:to>
    <xdr:pic>
      <xdr:nvPicPr>
        <xdr:cNvPr id="3" name="Picture 2" descr="Description: Akvahall 3">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80759" y="22860"/>
          <a:ext cx="5564159" cy="416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8</xdr:col>
      <xdr:colOff>114300</xdr:colOff>
      <xdr:row>4</xdr:row>
      <xdr:rowOff>106680</xdr:rowOff>
    </xdr:from>
    <xdr:ext cx="1821180" cy="533549"/>
    <xdr:pic>
      <xdr:nvPicPr>
        <xdr:cNvPr id="11" name="Picture 10" descr="Công thức: Tính Thể Tích Hình Nón Cụt">
          <a:extLst>
            <a:ext uri="{FF2B5EF4-FFF2-40B4-BE49-F238E27FC236}">
              <a16:creationId xmlns:a16="http://schemas.microsoft.com/office/drawing/2014/main" xmlns="" id="{C32E951D-0536-44CE-BDD5-68510D551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1100" y="4168140"/>
          <a:ext cx="1821180" cy="533549"/>
        </a:xfrm>
        <a:prstGeom prst="rect">
          <a:avLst/>
        </a:prstGeom>
        <a:solidFill>
          <a:schemeClr val="accent1"/>
        </a:solidFill>
      </xdr:spPr>
    </xdr:pic>
    <xdr:clientData/>
  </xdr:oneCellAnchor>
  <xdr:oneCellAnchor>
    <xdr:from>
      <xdr:col>8</xdr:col>
      <xdr:colOff>121920</xdr:colOff>
      <xdr:row>12</xdr:row>
      <xdr:rowOff>68580</xdr:rowOff>
    </xdr:from>
    <xdr:ext cx="1798320" cy="510584"/>
    <xdr:pic>
      <xdr:nvPicPr>
        <xdr:cNvPr id="12" name="Picture 11">
          <a:extLst>
            <a:ext uri="{FF2B5EF4-FFF2-40B4-BE49-F238E27FC236}">
              <a16:creationId xmlns:a16="http://schemas.microsoft.com/office/drawing/2014/main" xmlns="" id="{A0821B24-E6E7-4D98-9941-E3D5495127BE}"/>
            </a:ext>
          </a:extLst>
        </xdr:cNvPr>
        <xdr:cNvPicPr>
          <a:picLocks noChangeAspect="1"/>
        </xdr:cNvPicPr>
      </xdr:nvPicPr>
      <xdr:blipFill>
        <a:blip xmlns:r="http://schemas.openxmlformats.org/officeDocument/2006/relationships" r:embed="rId2">
          <a:duotone>
            <a:prstClr val="black"/>
            <a:schemeClr val="accent6">
              <a:tint val="45000"/>
              <a:satMod val="400000"/>
            </a:schemeClr>
          </a:duotone>
        </a:blip>
        <a:stretch>
          <a:fillRect/>
        </a:stretch>
      </xdr:blipFill>
      <xdr:spPr>
        <a:xfrm>
          <a:off x="4998720" y="5547360"/>
          <a:ext cx="1798320" cy="510584"/>
        </a:xfrm>
        <a:prstGeom prst="rect">
          <a:avLst/>
        </a:prstGeom>
        <a:solidFill>
          <a:srgbClr val="92D050"/>
        </a:solidFill>
      </xdr:spPr>
    </xdr:pic>
    <xdr:clientData/>
  </xdr:oneCellAnchor>
  <xdr:twoCellAnchor>
    <xdr:from>
      <xdr:col>4</xdr:col>
      <xdr:colOff>449580</xdr:colOff>
      <xdr:row>10</xdr:row>
      <xdr:rowOff>17540</xdr:rowOff>
    </xdr:from>
    <xdr:to>
      <xdr:col>5</xdr:col>
      <xdr:colOff>0</xdr:colOff>
      <xdr:row>16</xdr:row>
      <xdr:rowOff>152400</xdr:rowOff>
    </xdr:to>
    <xdr:sp macro="" textlink="">
      <xdr:nvSpPr>
        <xdr:cNvPr id="24" name="Trapezoid 23">
          <a:extLst>
            <a:ext uri="{FF2B5EF4-FFF2-40B4-BE49-F238E27FC236}">
              <a16:creationId xmlns:a16="http://schemas.microsoft.com/office/drawing/2014/main" xmlns="" id="{D6B736DF-6251-4504-A765-B61C1D7615E2}"/>
            </a:ext>
          </a:extLst>
        </xdr:cNvPr>
        <xdr:cNvSpPr/>
      </xdr:nvSpPr>
      <xdr:spPr>
        <a:xfrm rot="10800000">
          <a:off x="3131820" y="5153420"/>
          <a:ext cx="220980" cy="1209280"/>
        </a:xfrm>
        <a:prstGeom prst="trapezoid">
          <a:avLst>
            <a:gd name="adj" fmla="val 2140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274320</xdr:colOff>
      <xdr:row>4</xdr:row>
      <xdr:rowOff>15240</xdr:rowOff>
    </xdr:from>
    <xdr:to>
      <xdr:col>5</xdr:col>
      <xdr:colOff>335280</xdr:colOff>
      <xdr:row>10</xdr:row>
      <xdr:rowOff>160020</xdr:rowOff>
    </xdr:to>
    <xdr:sp macro="" textlink="">
      <xdr:nvSpPr>
        <xdr:cNvPr id="25" name="Trapezoid 24">
          <a:extLst>
            <a:ext uri="{FF2B5EF4-FFF2-40B4-BE49-F238E27FC236}">
              <a16:creationId xmlns:a16="http://schemas.microsoft.com/office/drawing/2014/main" xmlns="" id="{71A7DA90-9B72-436A-98F2-BB81561151F4}"/>
            </a:ext>
          </a:extLst>
        </xdr:cNvPr>
        <xdr:cNvSpPr/>
      </xdr:nvSpPr>
      <xdr:spPr>
        <a:xfrm rot="10800000">
          <a:off x="883920" y="716280"/>
          <a:ext cx="2499360" cy="1211580"/>
        </a:xfrm>
        <a:prstGeom prst="trapezoi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167640</xdr:colOff>
      <xdr:row>0</xdr:row>
      <xdr:rowOff>152400</xdr:rowOff>
    </xdr:from>
    <xdr:to>
      <xdr:col>5</xdr:col>
      <xdr:colOff>403860</xdr:colOff>
      <xdr:row>0</xdr:row>
      <xdr:rowOff>160020</xdr:rowOff>
    </xdr:to>
    <xdr:cxnSp macro="">
      <xdr:nvCxnSpPr>
        <xdr:cNvPr id="26" name="Straight Arrow Connector 25">
          <a:extLst>
            <a:ext uri="{FF2B5EF4-FFF2-40B4-BE49-F238E27FC236}">
              <a16:creationId xmlns:a16="http://schemas.microsoft.com/office/drawing/2014/main" xmlns="" id="{E7E50941-587C-4508-8AA9-BE59C22FE4F3}"/>
            </a:ext>
          </a:extLst>
        </xdr:cNvPr>
        <xdr:cNvCxnSpPr/>
      </xdr:nvCxnSpPr>
      <xdr:spPr>
        <a:xfrm flipV="1">
          <a:off x="777240" y="152400"/>
          <a:ext cx="2674620" cy="7620"/>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190500</xdr:colOff>
      <xdr:row>4</xdr:row>
      <xdr:rowOff>7620</xdr:rowOff>
    </xdr:from>
    <xdr:to>
      <xdr:col>1</xdr:col>
      <xdr:colOff>266700</xdr:colOff>
      <xdr:row>4</xdr:row>
      <xdr:rowOff>53339</xdr:rowOff>
    </xdr:to>
    <xdr:sp macro="" textlink="">
      <xdr:nvSpPr>
        <xdr:cNvPr id="28" name="Rectangle 27">
          <a:extLst>
            <a:ext uri="{FF2B5EF4-FFF2-40B4-BE49-F238E27FC236}">
              <a16:creationId xmlns:a16="http://schemas.microsoft.com/office/drawing/2014/main" xmlns="" id="{1B6F4925-05EF-4B39-9C97-10E4756F098E}"/>
            </a:ext>
          </a:extLst>
        </xdr:cNvPr>
        <xdr:cNvSpPr/>
      </xdr:nvSpPr>
      <xdr:spPr>
        <a:xfrm>
          <a:off x="800100" y="708660"/>
          <a:ext cx="7620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3</xdr:col>
      <xdr:colOff>38100</xdr:colOff>
      <xdr:row>2</xdr:row>
      <xdr:rowOff>83820</xdr:rowOff>
    </xdr:from>
    <xdr:ext cx="603307" cy="264560"/>
    <xdr:sp macro="" textlink="">
      <xdr:nvSpPr>
        <xdr:cNvPr id="29" name="TextBox 28">
          <a:extLst>
            <a:ext uri="{FF2B5EF4-FFF2-40B4-BE49-F238E27FC236}">
              <a16:creationId xmlns:a16="http://schemas.microsoft.com/office/drawing/2014/main" xmlns="" id="{B1C4B7C1-0288-4ED0-9595-E5D67EB78EF6}"/>
            </a:ext>
          </a:extLst>
        </xdr:cNvPr>
        <xdr:cNvSpPr txBox="1"/>
      </xdr:nvSpPr>
      <xdr:spPr>
        <a:xfrm>
          <a:off x="1866900" y="434340"/>
          <a:ext cx="60330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100 cm</a:t>
          </a:r>
        </a:p>
      </xdr:txBody>
    </xdr:sp>
    <xdr:clientData/>
  </xdr:oneCellAnchor>
  <xdr:twoCellAnchor>
    <xdr:from>
      <xdr:col>1</xdr:col>
      <xdr:colOff>327660</xdr:colOff>
      <xdr:row>2</xdr:row>
      <xdr:rowOff>22860</xdr:rowOff>
    </xdr:from>
    <xdr:to>
      <xdr:col>5</xdr:col>
      <xdr:colOff>312420</xdr:colOff>
      <xdr:row>2</xdr:row>
      <xdr:rowOff>30480</xdr:rowOff>
    </xdr:to>
    <xdr:cxnSp macro="">
      <xdr:nvCxnSpPr>
        <xdr:cNvPr id="30" name="Straight Arrow Connector 29">
          <a:extLst>
            <a:ext uri="{FF2B5EF4-FFF2-40B4-BE49-F238E27FC236}">
              <a16:creationId xmlns:a16="http://schemas.microsoft.com/office/drawing/2014/main" xmlns="" id="{F9C1A6B3-9ECC-488A-BBF0-5026EC189C46}"/>
            </a:ext>
          </a:extLst>
        </xdr:cNvPr>
        <xdr:cNvCxnSpPr/>
      </xdr:nvCxnSpPr>
      <xdr:spPr>
        <a:xfrm flipV="1">
          <a:off x="937260" y="373380"/>
          <a:ext cx="2423160" cy="762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60960</xdr:colOff>
      <xdr:row>0</xdr:row>
      <xdr:rowOff>121920</xdr:rowOff>
    </xdr:from>
    <xdr:ext cx="531812" cy="264560"/>
    <xdr:sp macro="" textlink="">
      <xdr:nvSpPr>
        <xdr:cNvPr id="31" name="TextBox 30">
          <a:extLst>
            <a:ext uri="{FF2B5EF4-FFF2-40B4-BE49-F238E27FC236}">
              <a16:creationId xmlns:a16="http://schemas.microsoft.com/office/drawing/2014/main" xmlns="" id="{6639B9F8-740B-44F2-AB0D-13337A143E29}"/>
            </a:ext>
          </a:extLst>
        </xdr:cNvPr>
        <xdr:cNvSpPr txBox="1"/>
      </xdr:nvSpPr>
      <xdr:spPr>
        <a:xfrm>
          <a:off x="1889760" y="121920"/>
          <a:ext cx="5318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90 cm</a:t>
          </a:r>
        </a:p>
      </xdr:txBody>
    </xdr:sp>
    <xdr:clientData/>
  </xdr:oneCellAnchor>
  <xdr:oneCellAnchor>
    <xdr:from>
      <xdr:col>3</xdr:col>
      <xdr:colOff>30480</xdr:colOff>
      <xdr:row>9</xdr:row>
      <xdr:rowOff>22860</xdr:rowOff>
    </xdr:from>
    <xdr:ext cx="568874" cy="254557"/>
    <xdr:sp macro="" textlink="">
      <xdr:nvSpPr>
        <xdr:cNvPr id="32" name="TextBox 31">
          <a:extLst>
            <a:ext uri="{FF2B5EF4-FFF2-40B4-BE49-F238E27FC236}">
              <a16:creationId xmlns:a16="http://schemas.microsoft.com/office/drawing/2014/main" xmlns="" id="{45B2328E-42B3-48C8-9414-5CC0031B653C}"/>
            </a:ext>
          </a:extLst>
        </xdr:cNvPr>
        <xdr:cNvSpPr txBox="1"/>
      </xdr:nvSpPr>
      <xdr:spPr>
        <a:xfrm>
          <a:off x="2042160" y="4975860"/>
          <a:ext cx="568874"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80 cm</a:t>
          </a:r>
        </a:p>
      </xdr:txBody>
    </xdr:sp>
    <xdr:clientData/>
  </xdr:oneCellAnchor>
  <xdr:twoCellAnchor>
    <xdr:from>
      <xdr:col>5</xdr:col>
      <xdr:colOff>76200</xdr:colOff>
      <xdr:row>10</xdr:row>
      <xdr:rowOff>167640</xdr:rowOff>
    </xdr:from>
    <xdr:to>
      <xdr:col>5</xdr:col>
      <xdr:colOff>76200</xdr:colOff>
      <xdr:row>16</xdr:row>
      <xdr:rowOff>7620</xdr:rowOff>
    </xdr:to>
    <xdr:cxnSp macro="">
      <xdr:nvCxnSpPr>
        <xdr:cNvPr id="33" name="Straight Arrow Connector 32">
          <a:extLst>
            <a:ext uri="{FF2B5EF4-FFF2-40B4-BE49-F238E27FC236}">
              <a16:creationId xmlns:a16="http://schemas.microsoft.com/office/drawing/2014/main" xmlns="" id="{2879D041-8D65-48F0-A708-61DF3AA5E782}"/>
            </a:ext>
          </a:extLst>
        </xdr:cNvPr>
        <xdr:cNvCxnSpPr/>
      </xdr:nvCxnSpPr>
      <xdr:spPr>
        <a:xfrm>
          <a:off x="3429000" y="5303520"/>
          <a:ext cx="0" cy="914400"/>
        </a:xfrm>
        <a:prstGeom prst="straightConnector1">
          <a:avLst/>
        </a:prstGeom>
        <a:ln>
          <a:headEnd type="triangle"/>
          <a:tailEnd type="triangle"/>
        </a:ln>
      </xdr:spPr>
      <xdr:style>
        <a:lnRef idx="3">
          <a:schemeClr val="accent6"/>
        </a:lnRef>
        <a:fillRef idx="0">
          <a:schemeClr val="accent6"/>
        </a:fillRef>
        <a:effectRef idx="2">
          <a:schemeClr val="accent6"/>
        </a:effectRef>
        <a:fontRef idx="minor">
          <a:schemeClr val="tx1"/>
        </a:fontRef>
      </xdr:style>
    </xdr:cxnSp>
    <xdr:clientData/>
  </xdr:twoCellAnchor>
  <xdr:oneCellAnchor>
    <xdr:from>
      <xdr:col>5</xdr:col>
      <xdr:colOff>91440</xdr:colOff>
      <xdr:row>12</xdr:row>
      <xdr:rowOff>76200</xdr:rowOff>
    </xdr:from>
    <xdr:ext cx="531812" cy="264560"/>
    <xdr:sp macro="" textlink="">
      <xdr:nvSpPr>
        <xdr:cNvPr id="34" name="TextBox 33">
          <a:extLst>
            <a:ext uri="{FF2B5EF4-FFF2-40B4-BE49-F238E27FC236}">
              <a16:creationId xmlns:a16="http://schemas.microsoft.com/office/drawing/2014/main" xmlns="" id="{929BE692-6D5C-40BA-AF6F-DF8F8CB5E5D8}"/>
            </a:ext>
          </a:extLst>
        </xdr:cNvPr>
        <xdr:cNvSpPr txBox="1"/>
      </xdr:nvSpPr>
      <xdr:spPr>
        <a:xfrm>
          <a:off x="3139440" y="2194560"/>
          <a:ext cx="5318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00B050"/>
              </a:solidFill>
            </a:rPr>
            <a:t>60 cm</a:t>
          </a:r>
        </a:p>
      </xdr:txBody>
    </xdr:sp>
    <xdr:clientData/>
  </xdr:oneCellAnchor>
  <xdr:twoCellAnchor>
    <xdr:from>
      <xdr:col>1</xdr:col>
      <xdr:colOff>327660</xdr:colOff>
      <xdr:row>8</xdr:row>
      <xdr:rowOff>160020</xdr:rowOff>
    </xdr:from>
    <xdr:to>
      <xdr:col>1</xdr:col>
      <xdr:colOff>327660</xdr:colOff>
      <xdr:row>16</xdr:row>
      <xdr:rowOff>152400</xdr:rowOff>
    </xdr:to>
    <xdr:cxnSp macro="">
      <xdr:nvCxnSpPr>
        <xdr:cNvPr id="35" name="Straight Arrow Connector 34">
          <a:extLst>
            <a:ext uri="{FF2B5EF4-FFF2-40B4-BE49-F238E27FC236}">
              <a16:creationId xmlns:a16="http://schemas.microsoft.com/office/drawing/2014/main" xmlns="" id="{76313D5B-D854-46FC-A79A-D294357696DF}"/>
            </a:ext>
          </a:extLst>
        </xdr:cNvPr>
        <xdr:cNvCxnSpPr/>
      </xdr:nvCxnSpPr>
      <xdr:spPr>
        <a:xfrm>
          <a:off x="998220" y="4937760"/>
          <a:ext cx="0" cy="1424940"/>
        </a:xfrm>
        <a:prstGeom prst="straightConnector1">
          <a:avLst/>
        </a:prstGeom>
        <a:ln>
          <a:solidFill>
            <a:schemeClr val="accent4"/>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579120</xdr:colOff>
      <xdr:row>12</xdr:row>
      <xdr:rowOff>190500</xdr:rowOff>
    </xdr:from>
    <xdr:ext cx="603307" cy="264560"/>
    <xdr:sp macro="" textlink="">
      <xdr:nvSpPr>
        <xdr:cNvPr id="36" name="TextBox 35">
          <a:extLst>
            <a:ext uri="{FF2B5EF4-FFF2-40B4-BE49-F238E27FC236}">
              <a16:creationId xmlns:a16="http://schemas.microsoft.com/office/drawing/2014/main" xmlns="" id="{D2108ADE-6AFF-4307-865E-A85E39C12C4F}"/>
            </a:ext>
          </a:extLst>
        </xdr:cNvPr>
        <xdr:cNvSpPr txBox="1"/>
      </xdr:nvSpPr>
      <xdr:spPr>
        <a:xfrm>
          <a:off x="3627120" y="2308860"/>
          <a:ext cx="60330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chemeClr val="accent2">
                  <a:lumMod val="50000"/>
                </a:schemeClr>
              </a:solidFill>
            </a:rPr>
            <a:t>110 cm</a:t>
          </a:r>
        </a:p>
      </xdr:txBody>
    </xdr:sp>
    <xdr:clientData/>
  </xdr:oneCellAnchor>
  <xdr:twoCellAnchor>
    <xdr:from>
      <xdr:col>6</xdr:col>
      <xdr:colOff>601980</xdr:colOff>
      <xdr:row>3</xdr:row>
      <xdr:rowOff>152400</xdr:rowOff>
    </xdr:from>
    <xdr:to>
      <xdr:col>7</xdr:col>
      <xdr:colOff>15240</xdr:colOff>
      <xdr:row>17</xdr:row>
      <xdr:rowOff>22860</xdr:rowOff>
    </xdr:to>
    <xdr:cxnSp macro="">
      <xdr:nvCxnSpPr>
        <xdr:cNvPr id="37" name="Straight Arrow Connector 36">
          <a:extLst>
            <a:ext uri="{FF2B5EF4-FFF2-40B4-BE49-F238E27FC236}">
              <a16:creationId xmlns:a16="http://schemas.microsoft.com/office/drawing/2014/main" xmlns="" id="{E4B20298-A25F-4F99-9583-0FA7A16828C7}"/>
            </a:ext>
          </a:extLst>
        </xdr:cNvPr>
        <xdr:cNvCxnSpPr/>
      </xdr:nvCxnSpPr>
      <xdr:spPr>
        <a:xfrm>
          <a:off x="4259580" y="678180"/>
          <a:ext cx="22860" cy="236220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586740</xdr:colOff>
      <xdr:row>8</xdr:row>
      <xdr:rowOff>144780</xdr:rowOff>
    </xdr:from>
    <xdr:ext cx="603307" cy="264560"/>
    <xdr:sp macro="" textlink="">
      <xdr:nvSpPr>
        <xdr:cNvPr id="38" name="TextBox 37">
          <a:extLst>
            <a:ext uri="{FF2B5EF4-FFF2-40B4-BE49-F238E27FC236}">
              <a16:creationId xmlns:a16="http://schemas.microsoft.com/office/drawing/2014/main" xmlns="" id="{228BDBFB-68F1-4903-B129-8FF467DBC5AA}"/>
            </a:ext>
          </a:extLst>
        </xdr:cNvPr>
        <xdr:cNvSpPr txBox="1"/>
      </xdr:nvSpPr>
      <xdr:spPr>
        <a:xfrm>
          <a:off x="4244340" y="1554480"/>
          <a:ext cx="60330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chemeClr val="tx2">
                  <a:lumMod val="50000"/>
                </a:schemeClr>
              </a:solidFill>
            </a:rPr>
            <a:t>125 cm</a:t>
          </a:r>
        </a:p>
      </xdr:txBody>
    </xdr:sp>
    <xdr:clientData/>
  </xdr:oneCellAnchor>
  <xdr:twoCellAnchor>
    <xdr:from>
      <xdr:col>1</xdr:col>
      <xdr:colOff>557726</xdr:colOff>
      <xdr:row>10</xdr:row>
      <xdr:rowOff>175258</xdr:rowOff>
    </xdr:from>
    <xdr:to>
      <xdr:col>2</xdr:col>
      <xdr:colOff>76200</xdr:colOff>
      <xdr:row>16</xdr:row>
      <xdr:rowOff>160020</xdr:rowOff>
    </xdr:to>
    <xdr:sp macro="" textlink="">
      <xdr:nvSpPr>
        <xdr:cNvPr id="39" name="Trapezoid 38">
          <a:extLst>
            <a:ext uri="{FF2B5EF4-FFF2-40B4-BE49-F238E27FC236}">
              <a16:creationId xmlns:a16="http://schemas.microsoft.com/office/drawing/2014/main" xmlns="" id="{66AAC757-B0A0-45E8-9A20-E4C63255726F}"/>
            </a:ext>
          </a:extLst>
        </xdr:cNvPr>
        <xdr:cNvSpPr/>
      </xdr:nvSpPr>
      <xdr:spPr>
        <a:xfrm rot="10800000">
          <a:off x="1228286" y="5311138"/>
          <a:ext cx="189034" cy="1059182"/>
        </a:xfrm>
        <a:prstGeom prst="trapezoi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533400</xdr:colOff>
      <xdr:row>11</xdr:row>
      <xdr:rowOff>0</xdr:rowOff>
    </xdr:from>
    <xdr:to>
      <xdr:col>5</xdr:col>
      <xdr:colOff>60960</xdr:colOff>
      <xdr:row>16</xdr:row>
      <xdr:rowOff>7620</xdr:rowOff>
    </xdr:to>
    <xdr:sp macro="" textlink="">
      <xdr:nvSpPr>
        <xdr:cNvPr id="40" name="Flowchart: Merge 39">
          <a:extLst>
            <a:ext uri="{FF2B5EF4-FFF2-40B4-BE49-F238E27FC236}">
              <a16:creationId xmlns:a16="http://schemas.microsoft.com/office/drawing/2014/main" xmlns="" id="{E29DD324-65F7-4D90-95BD-E5C289D2ED75}"/>
            </a:ext>
          </a:extLst>
        </xdr:cNvPr>
        <xdr:cNvSpPr/>
      </xdr:nvSpPr>
      <xdr:spPr>
        <a:xfrm>
          <a:off x="1203960" y="5311140"/>
          <a:ext cx="2209800" cy="906780"/>
        </a:xfrm>
        <a:prstGeom prst="flowChartMerg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236220</xdr:colOff>
      <xdr:row>15</xdr:row>
      <xdr:rowOff>91440</xdr:rowOff>
    </xdr:from>
    <xdr:to>
      <xdr:col>3</xdr:col>
      <xdr:colOff>350520</xdr:colOff>
      <xdr:row>16</xdr:row>
      <xdr:rowOff>114300</xdr:rowOff>
    </xdr:to>
    <xdr:sp macro="" textlink="">
      <xdr:nvSpPr>
        <xdr:cNvPr id="41" name="Can 45">
          <a:extLst>
            <a:ext uri="{FF2B5EF4-FFF2-40B4-BE49-F238E27FC236}">
              <a16:creationId xmlns:a16="http://schemas.microsoft.com/office/drawing/2014/main" xmlns="" id="{9E275147-A4DE-4255-9EF3-A65C62A8C483}"/>
            </a:ext>
          </a:extLst>
        </xdr:cNvPr>
        <xdr:cNvSpPr/>
      </xdr:nvSpPr>
      <xdr:spPr>
        <a:xfrm>
          <a:off x="2247900" y="6126480"/>
          <a:ext cx="114300" cy="198120"/>
        </a:xfrm>
        <a:prstGeom prst="can">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586740</xdr:colOff>
      <xdr:row>10</xdr:row>
      <xdr:rowOff>106680</xdr:rowOff>
    </xdr:from>
    <xdr:to>
      <xdr:col>5</xdr:col>
      <xdr:colOff>60960</xdr:colOff>
      <xdr:row>10</xdr:row>
      <xdr:rowOff>106680</xdr:rowOff>
    </xdr:to>
    <xdr:cxnSp macro="">
      <xdr:nvCxnSpPr>
        <xdr:cNvPr id="42" name="Straight Arrow Connector 41">
          <a:extLst>
            <a:ext uri="{FF2B5EF4-FFF2-40B4-BE49-F238E27FC236}">
              <a16:creationId xmlns:a16="http://schemas.microsoft.com/office/drawing/2014/main" xmlns="" id="{40540CA7-EB65-4099-B131-BB2E186328D4}"/>
            </a:ext>
          </a:extLst>
        </xdr:cNvPr>
        <xdr:cNvCxnSpPr/>
      </xdr:nvCxnSpPr>
      <xdr:spPr>
        <a:xfrm>
          <a:off x="1257300" y="5242560"/>
          <a:ext cx="2156460" cy="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304800</xdr:colOff>
      <xdr:row>8</xdr:row>
      <xdr:rowOff>60960</xdr:rowOff>
    </xdr:from>
    <xdr:to>
      <xdr:col>1</xdr:col>
      <xdr:colOff>579120</xdr:colOff>
      <xdr:row>9</xdr:row>
      <xdr:rowOff>0</xdr:rowOff>
    </xdr:to>
    <xdr:sp macro="" textlink="">
      <xdr:nvSpPr>
        <xdr:cNvPr id="43" name="Can 47">
          <a:extLst>
            <a:ext uri="{FF2B5EF4-FFF2-40B4-BE49-F238E27FC236}">
              <a16:creationId xmlns:a16="http://schemas.microsoft.com/office/drawing/2014/main" xmlns="" id="{500BCC2E-823F-4305-87C9-E24CCA4BB19A}"/>
            </a:ext>
          </a:extLst>
        </xdr:cNvPr>
        <xdr:cNvSpPr/>
      </xdr:nvSpPr>
      <xdr:spPr>
        <a:xfrm rot="5400000">
          <a:off x="1055370" y="4758690"/>
          <a:ext cx="114300" cy="274320"/>
        </a:xfrm>
        <a:prstGeom prst="can">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571500</xdr:colOff>
      <xdr:row>15</xdr:row>
      <xdr:rowOff>160020</xdr:rowOff>
    </xdr:from>
    <xdr:to>
      <xdr:col>3</xdr:col>
      <xdr:colOff>579120</xdr:colOff>
      <xdr:row>17</xdr:row>
      <xdr:rowOff>15240</xdr:rowOff>
    </xdr:to>
    <xdr:cxnSp macro="">
      <xdr:nvCxnSpPr>
        <xdr:cNvPr id="44" name="Straight Arrow Connector 43">
          <a:extLst>
            <a:ext uri="{FF2B5EF4-FFF2-40B4-BE49-F238E27FC236}">
              <a16:creationId xmlns:a16="http://schemas.microsoft.com/office/drawing/2014/main" xmlns="" id="{60FAED32-222B-4CC1-9B12-16C6FEAD7761}"/>
            </a:ext>
          </a:extLst>
        </xdr:cNvPr>
        <xdr:cNvCxnSpPr/>
      </xdr:nvCxnSpPr>
      <xdr:spPr>
        <a:xfrm>
          <a:off x="2583180" y="6195060"/>
          <a:ext cx="7620" cy="205740"/>
        </a:xfrm>
        <a:prstGeom prst="straightConnector1">
          <a:avLst/>
        </a:prstGeom>
        <a:ln>
          <a:headEnd type="triangle"/>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5</xdr:col>
      <xdr:colOff>312420</xdr:colOff>
      <xdr:row>5</xdr:row>
      <xdr:rowOff>45720</xdr:rowOff>
    </xdr:from>
    <xdr:to>
      <xdr:col>5</xdr:col>
      <xdr:colOff>586740</xdr:colOff>
      <xdr:row>5</xdr:row>
      <xdr:rowOff>160020</xdr:rowOff>
    </xdr:to>
    <xdr:sp macro="" textlink="">
      <xdr:nvSpPr>
        <xdr:cNvPr id="45" name="Can 49">
          <a:extLst>
            <a:ext uri="{FF2B5EF4-FFF2-40B4-BE49-F238E27FC236}">
              <a16:creationId xmlns:a16="http://schemas.microsoft.com/office/drawing/2014/main" xmlns="" id="{75CC3BA6-E94A-4967-8016-E6F908625E18}"/>
            </a:ext>
          </a:extLst>
        </xdr:cNvPr>
        <xdr:cNvSpPr/>
      </xdr:nvSpPr>
      <xdr:spPr>
        <a:xfrm rot="5400000">
          <a:off x="3745230" y="4210050"/>
          <a:ext cx="114300" cy="274320"/>
        </a:xfrm>
        <a:prstGeom prst="can">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601980</xdr:colOff>
      <xdr:row>19</xdr:row>
      <xdr:rowOff>22860</xdr:rowOff>
    </xdr:from>
    <xdr:to>
      <xdr:col>6</xdr:col>
      <xdr:colOff>548640</xdr:colOff>
      <xdr:row>28</xdr:row>
      <xdr:rowOff>99060</xdr:rowOff>
    </xdr:to>
    <xdr:sp macro="" textlink="">
      <xdr:nvSpPr>
        <xdr:cNvPr id="46" name="Oval 45">
          <a:extLst>
            <a:ext uri="{FF2B5EF4-FFF2-40B4-BE49-F238E27FC236}">
              <a16:creationId xmlns:a16="http://schemas.microsoft.com/office/drawing/2014/main" xmlns="" id="{FF8BE466-3F9F-4D80-8EAE-2F36FEB10921}"/>
            </a:ext>
          </a:extLst>
        </xdr:cNvPr>
        <xdr:cNvSpPr/>
      </xdr:nvSpPr>
      <xdr:spPr>
        <a:xfrm>
          <a:off x="2430780" y="3398520"/>
          <a:ext cx="1775460" cy="165354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556260</xdr:colOff>
      <xdr:row>23</xdr:row>
      <xdr:rowOff>60960</xdr:rowOff>
    </xdr:from>
    <xdr:to>
      <xdr:col>7</xdr:col>
      <xdr:colOff>220980</xdr:colOff>
      <xdr:row>24</xdr:row>
      <xdr:rowOff>0</xdr:rowOff>
    </xdr:to>
    <xdr:sp macro="" textlink="">
      <xdr:nvSpPr>
        <xdr:cNvPr id="47" name="Can 53">
          <a:extLst>
            <a:ext uri="{FF2B5EF4-FFF2-40B4-BE49-F238E27FC236}">
              <a16:creationId xmlns:a16="http://schemas.microsoft.com/office/drawing/2014/main" xmlns="" id="{9A96EED3-816F-4BC6-AE5A-2778079D1E74}"/>
            </a:ext>
          </a:extLst>
        </xdr:cNvPr>
        <xdr:cNvSpPr/>
      </xdr:nvSpPr>
      <xdr:spPr>
        <a:xfrm rot="5400000">
          <a:off x="4293870" y="4057650"/>
          <a:ext cx="114300" cy="274320"/>
        </a:xfrm>
        <a:prstGeom prst="can">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236220</xdr:colOff>
      <xdr:row>28</xdr:row>
      <xdr:rowOff>83820</xdr:rowOff>
    </xdr:from>
    <xdr:to>
      <xdr:col>5</xdr:col>
      <xdr:colOff>350520</xdr:colOff>
      <xdr:row>29</xdr:row>
      <xdr:rowOff>106680</xdr:rowOff>
    </xdr:to>
    <xdr:sp macro="" textlink="">
      <xdr:nvSpPr>
        <xdr:cNvPr id="48" name="Can 55">
          <a:extLst>
            <a:ext uri="{FF2B5EF4-FFF2-40B4-BE49-F238E27FC236}">
              <a16:creationId xmlns:a16="http://schemas.microsoft.com/office/drawing/2014/main" xmlns="" id="{8188C753-EB99-44BD-9FF1-B72780C51142}"/>
            </a:ext>
          </a:extLst>
        </xdr:cNvPr>
        <xdr:cNvSpPr/>
      </xdr:nvSpPr>
      <xdr:spPr>
        <a:xfrm>
          <a:off x="3284220" y="5036820"/>
          <a:ext cx="114300" cy="198120"/>
        </a:xfrm>
        <a:prstGeom prst="can">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7620</xdr:colOff>
      <xdr:row>5</xdr:row>
      <xdr:rowOff>175260</xdr:rowOff>
    </xdr:from>
    <xdr:to>
      <xdr:col>6</xdr:col>
      <xdr:colOff>15240</xdr:colOff>
      <xdr:row>17</xdr:row>
      <xdr:rowOff>22860</xdr:rowOff>
    </xdr:to>
    <xdr:cxnSp macro="">
      <xdr:nvCxnSpPr>
        <xdr:cNvPr id="49" name="Straight Arrow Connector 48">
          <a:extLst>
            <a:ext uri="{FF2B5EF4-FFF2-40B4-BE49-F238E27FC236}">
              <a16:creationId xmlns:a16="http://schemas.microsoft.com/office/drawing/2014/main" xmlns="" id="{288A1D6E-6636-44F5-A3A9-81059CFACC2E}"/>
            </a:ext>
          </a:extLst>
        </xdr:cNvPr>
        <xdr:cNvCxnSpPr/>
      </xdr:nvCxnSpPr>
      <xdr:spPr>
        <a:xfrm>
          <a:off x="4030980" y="4419600"/>
          <a:ext cx="7620" cy="198882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53340</xdr:colOff>
      <xdr:row>23</xdr:row>
      <xdr:rowOff>167640</xdr:rowOff>
    </xdr:from>
    <xdr:ext cx="647357" cy="254557"/>
    <xdr:sp macro="" textlink="">
      <xdr:nvSpPr>
        <xdr:cNvPr id="50" name="TextBox 49">
          <a:extLst>
            <a:ext uri="{FF2B5EF4-FFF2-40B4-BE49-F238E27FC236}">
              <a16:creationId xmlns:a16="http://schemas.microsoft.com/office/drawing/2014/main" xmlns="" id="{30F8E8A4-A206-46F4-ABCC-4EF8E5BF187A}"/>
            </a:ext>
          </a:extLst>
        </xdr:cNvPr>
        <xdr:cNvSpPr txBox="1"/>
      </xdr:nvSpPr>
      <xdr:spPr>
        <a:xfrm>
          <a:off x="4320540" y="4244340"/>
          <a:ext cx="64735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chemeClr val="accent2">
                  <a:lumMod val="50000"/>
                </a:schemeClr>
              </a:solidFill>
            </a:rPr>
            <a:t>100 cm</a:t>
          </a:r>
        </a:p>
      </xdr:txBody>
    </xdr:sp>
    <xdr:clientData/>
  </xdr:oneCellAnchor>
  <xdr:twoCellAnchor>
    <xdr:from>
      <xdr:col>5</xdr:col>
      <xdr:colOff>358140</xdr:colOff>
      <xdr:row>4</xdr:row>
      <xdr:rowOff>22860</xdr:rowOff>
    </xdr:from>
    <xdr:to>
      <xdr:col>5</xdr:col>
      <xdr:colOff>434340</xdr:colOff>
      <xdr:row>4</xdr:row>
      <xdr:rowOff>68579</xdr:rowOff>
    </xdr:to>
    <xdr:sp macro="" textlink="">
      <xdr:nvSpPr>
        <xdr:cNvPr id="51" name="Rectangle 50">
          <a:extLst>
            <a:ext uri="{FF2B5EF4-FFF2-40B4-BE49-F238E27FC236}">
              <a16:creationId xmlns:a16="http://schemas.microsoft.com/office/drawing/2014/main" xmlns="" id="{41032B14-EBF8-43BF-9BF8-CD4F936A5957}"/>
            </a:ext>
          </a:extLst>
        </xdr:cNvPr>
        <xdr:cNvSpPr/>
      </xdr:nvSpPr>
      <xdr:spPr>
        <a:xfrm>
          <a:off x="3406140" y="723900"/>
          <a:ext cx="7620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xdr:colOff>
      <xdr:row>3</xdr:row>
      <xdr:rowOff>121920</xdr:rowOff>
    </xdr:from>
    <xdr:to>
      <xdr:col>10</xdr:col>
      <xdr:colOff>289560</xdr:colOff>
      <xdr:row>13</xdr:row>
      <xdr:rowOff>130469</xdr:rowOff>
    </xdr:to>
    <xdr:pic>
      <xdr:nvPicPr>
        <xdr:cNvPr id="2" name="Picture 1">
          <a:extLst>
            <a:ext uri="{FF2B5EF4-FFF2-40B4-BE49-F238E27FC236}">
              <a16:creationId xmlns:a16="http://schemas.microsoft.com/office/drawing/2014/main" xmlns="" id="{9DB64B6B-BE21-4AB8-AEEF-88B2456510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63240" y="667043"/>
          <a:ext cx="3322320" cy="1825626"/>
        </a:xfrm>
        <a:prstGeom prst="rect">
          <a:avLst/>
        </a:prstGeom>
      </xdr:spPr>
    </xdr:pic>
    <xdr:clientData/>
  </xdr:twoCellAnchor>
  <xdr:twoCellAnchor>
    <xdr:from>
      <xdr:col>4</xdr:col>
      <xdr:colOff>662940</xdr:colOff>
      <xdr:row>15</xdr:row>
      <xdr:rowOff>0</xdr:rowOff>
    </xdr:from>
    <xdr:to>
      <xdr:col>8</xdr:col>
      <xdr:colOff>662940</xdr:colOff>
      <xdr:row>15</xdr:row>
      <xdr:rowOff>7620</xdr:rowOff>
    </xdr:to>
    <xdr:cxnSp macro="">
      <xdr:nvCxnSpPr>
        <xdr:cNvPr id="3" name="Straight Arrow Connector 2">
          <a:extLst>
            <a:ext uri="{FF2B5EF4-FFF2-40B4-BE49-F238E27FC236}">
              <a16:creationId xmlns:a16="http://schemas.microsoft.com/office/drawing/2014/main" xmlns="" id="{5BE1A9C8-1B98-496A-8897-AD6B2323394C}"/>
            </a:ext>
          </a:extLst>
        </xdr:cNvPr>
        <xdr:cNvCxnSpPr/>
      </xdr:nvCxnSpPr>
      <xdr:spPr>
        <a:xfrm>
          <a:off x="3345180" y="2651760"/>
          <a:ext cx="2682240" cy="7620"/>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605883</xdr:colOff>
      <xdr:row>4</xdr:row>
      <xdr:rowOff>167640</xdr:rowOff>
    </xdr:from>
    <xdr:to>
      <xdr:col>4</xdr:col>
      <xdr:colOff>0</xdr:colOff>
      <xdr:row>13</xdr:row>
      <xdr:rowOff>182136</xdr:rowOff>
    </xdr:to>
    <xdr:cxnSp macro="">
      <xdr:nvCxnSpPr>
        <xdr:cNvPr id="4" name="Straight Arrow Connector 3">
          <a:extLst>
            <a:ext uri="{FF2B5EF4-FFF2-40B4-BE49-F238E27FC236}">
              <a16:creationId xmlns:a16="http://schemas.microsoft.com/office/drawing/2014/main" xmlns="" id="{8D856174-59E9-406E-910A-C729C37F9F14}"/>
            </a:ext>
          </a:extLst>
        </xdr:cNvPr>
        <xdr:cNvCxnSpPr/>
      </xdr:nvCxnSpPr>
      <xdr:spPr>
        <a:xfrm flipH="1">
          <a:off x="2434683" y="896186"/>
          <a:ext cx="3717" cy="1668594"/>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182880</xdr:colOff>
      <xdr:row>13</xdr:row>
      <xdr:rowOff>22860</xdr:rowOff>
    </xdr:from>
    <xdr:to>
      <xdr:col>10</xdr:col>
      <xdr:colOff>304800</xdr:colOff>
      <xdr:row>14</xdr:row>
      <xdr:rowOff>106680</xdr:rowOff>
    </xdr:to>
    <xdr:cxnSp macro="">
      <xdr:nvCxnSpPr>
        <xdr:cNvPr id="5" name="Straight Arrow Connector 4">
          <a:extLst>
            <a:ext uri="{FF2B5EF4-FFF2-40B4-BE49-F238E27FC236}">
              <a16:creationId xmlns:a16="http://schemas.microsoft.com/office/drawing/2014/main" xmlns="" id="{8E00B2E1-1890-4595-8B39-777DBD3A7B9F}"/>
            </a:ext>
          </a:extLst>
        </xdr:cNvPr>
        <xdr:cNvCxnSpPr/>
      </xdr:nvCxnSpPr>
      <xdr:spPr>
        <a:xfrm flipH="1">
          <a:off x="6217920" y="2324100"/>
          <a:ext cx="792480" cy="259080"/>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463868</xdr:colOff>
      <xdr:row>11</xdr:row>
      <xdr:rowOff>140018</xdr:rowOff>
    </xdr:from>
    <xdr:to>
      <xdr:col>10</xdr:col>
      <xdr:colOff>151448</xdr:colOff>
      <xdr:row>12</xdr:row>
      <xdr:rowOff>117158</xdr:rowOff>
    </xdr:to>
    <xdr:sp macro="" textlink="">
      <xdr:nvSpPr>
        <xdr:cNvPr id="6" name="Flowchart: Direct Access Storage 5">
          <a:extLst>
            <a:ext uri="{FF2B5EF4-FFF2-40B4-BE49-F238E27FC236}">
              <a16:creationId xmlns:a16="http://schemas.microsoft.com/office/drawing/2014/main" xmlns="" id="{7FEA7210-8FB0-4625-8DFB-554334B4B4FF}"/>
            </a:ext>
          </a:extLst>
        </xdr:cNvPr>
        <xdr:cNvSpPr/>
      </xdr:nvSpPr>
      <xdr:spPr>
        <a:xfrm>
          <a:off x="6498908" y="2090738"/>
          <a:ext cx="358140" cy="152400"/>
        </a:xfrm>
        <a:prstGeom prst="flowChartMagneticDru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419100</xdr:colOff>
      <xdr:row>13</xdr:row>
      <xdr:rowOff>125451</xdr:rowOff>
    </xdr:from>
    <xdr:to>
      <xdr:col>5</xdr:col>
      <xdr:colOff>601980</xdr:colOff>
      <xdr:row>13</xdr:row>
      <xdr:rowOff>171170</xdr:rowOff>
    </xdr:to>
    <xdr:sp macro="" textlink="">
      <xdr:nvSpPr>
        <xdr:cNvPr id="7" name="Rectangle 6">
          <a:extLst>
            <a:ext uri="{FF2B5EF4-FFF2-40B4-BE49-F238E27FC236}">
              <a16:creationId xmlns:a16="http://schemas.microsoft.com/office/drawing/2014/main" xmlns="" id="{66DD3918-6589-4075-B11F-EDDC84EE1FD2}"/>
            </a:ext>
          </a:extLst>
        </xdr:cNvPr>
        <xdr:cNvSpPr/>
      </xdr:nvSpPr>
      <xdr:spPr>
        <a:xfrm>
          <a:off x="3467100" y="2508095"/>
          <a:ext cx="18288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548640</xdr:colOff>
      <xdr:row>13</xdr:row>
      <xdr:rowOff>121920</xdr:rowOff>
    </xdr:from>
    <xdr:to>
      <xdr:col>8</xdr:col>
      <xdr:colOff>60960</xdr:colOff>
      <xdr:row>13</xdr:row>
      <xdr:rowOff>167639</xdr:rowOff>
    </xdr:to>
    <xdr:sp macro="" textlink="">
      <xdr:nvSpPr>
        <xdr:cNvPr id="8" name="Rectangle 7">
          <a:extLst>
            <a:ext uri="{FF2B5EF4-FFF2-40B4-BE49-F238E27FC236}">
              <a16:creationId xmlns:a16="http://schemas.microsoft.com/office/drawing/2014/main" xmlns="" id="{ED0F8C4D-4E44-42A5-BF46-BBAC558B68A5}"/>
            </a:ext>
          </a:extLst>
        </xdr:cNvPr>
        <xdr:cNvSpPr/>
      </xdr:nvSpPr>
      <xdr:spPr>
        <a:xfrm>
          <a:off x="4815840" y="2504564"/>
          <a:ext cx="12192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533400</xdr:colOff>
      <xdr:row>4</xdr:row>
      <xdr:rowOff>160020</xdr:rowOff>
    </xdr:from>
    <xdr:to>
      <xdr:col>4</xdr:col>
      <xdr:colOff>541020</xdr:colOff>
      <xdr:row>13</xdr:row>
      <xdr:rowOff>76200</xdr:rowOff>
    </xdr:to>
    <xdr:cxnSp macro="">
      <xdr:nvCxnSpPr>
        <xdr:cNvPr id="9" name="Straight Arrow Connector 8">
          <a:extLst>
            <a:ext uri="{FF2B5EF4-FFF2-40B4-BE49-F238E27FC236}">
              <a16:creationId xmlns:a16="http://schemas.microsoft.com/office/drawing/2014/main" xmlns="" id="{76FFA19A-30E7-407E-B9A1-F4323CAD3EFC}"/>
            </a:ext>
          </a:extLst>
        </xdr:cNvPr>
        <xdr:cNvCxnSpPr/>
      </xdr:nvCxnSpPr>
      <xdr:spPr>
        <a:xfrm>
          <a:off x="3215640" y="861060"/>
          <a:ext cx="7620" cy="1516380"/>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175260</xdr:colOff>
      <xdr:row>12</xdr:row>
      <xdr:rowOff>133350</xdr:rowOff>
    </xdr:from>
    <xdr:to>
      <xdr:col>9</xdr:col>
      <xdr:colOff>491491</xdr:colOff>
      <xdr:row>15</xdr:row>
      <xdr:rowOff>175260</xdr:rowOff>
    </xdr:to>
    <xdr:cxnSp macro="">
      <xdr:nvCxnSpPr>
        <xdr:cNvPr id="10" name="Straight Arrow Connector 9">
          <a:extLst>
            <a:ext uri="{FF2B5EF4-FFF2-40B4-BE49-F238E27FC236}">
              <a16:creationId xmlns:a16="http://schemas.microsoft.com/office/drawing/2014/main" xmlns="" id="{A0CDBD9B-6FBB-42A7-986F-F3DDB2AE714E}"/>
            </a:ext>
          </a:extLst>
        </xdr:cNvPr>
        <xdr:cNvCxnSpPr/>
      </xdr:nvCxnSpPr>
      <xdr:spPr>
        <a:xfrm flipV="1">
          <a:off x="5661660" y="2327910"/>
          <a:ext cx="316231" cy="5905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4</xdr:col>
      <xdr:colOff>654424</xdr:colOff>
      <xdr:row>17</xdr:row>
      <xdr:rowOff>107578</xdr:rowOff>
    </xdr:from>
    <xdr:to>
      <xdr:col>8</xdr:col>
      <xdr:colOff>75935</xdr:colOff>
      <xdr:row>20</xdr:row>
      <xdr:rowOff>49797</xdr:rowOff>
    </xdr:to>
    <xdr:pic>
      <xdr:nvPicPr>
        <xdr:cNvPr id="11" name="Picture 10">
          <a:extLst>
            <a:ext uri="{FF2B5EF4-FFF2-40B4-BE49-F238E27FC236}">
              <a16:creationId xmlns:a16="http://schemas.microsoft.com/office/drawing/2014/main" xmlns="" id="{0EFD1AEE-622F-4275-B39B-CEB43B552B91}"/>
            </a:ext>
          </a:extLst>
        </xdr:cNvPr>
        <xdr:cNvPicPr>
          <a:picLocks noChangeAspect="1"/>
        </xdr:cNvPicPr>
      </xdr:nvPicPr>
      <xdr:blipFill>
        <a:blip xmlns:r="http://schemas.openxmlformats.org/officeDocument/2006/relationships" r:embed="rId2"/>
        <a:stretch>
          <a:fillRect/>
        </a:stretch>
      </xdr:blipFill>
      <xdr:spPr>
        <a:xfrm>
          <a:off x="3336664" y="3109858"/>
          <a:ext cx="2103751" cy="467999"/>
        </a:xfrm>
        <a:prstGeom prst="rect">
          <a:avLst/>
        </a:prstGeom>
      </xdr:spPr>
    </xdr:pic>
    <xdr:clientData/>
  </xdr:twoCellAnchor>
  <xdr:twoCellAnchor>
    <xdr:from>
      <xdr:col>3</xdr:col>
      <xdr:colOff>52039</xdr:colOff>
      <xdr:row>13</xdr:row>
      <xdr:rowOff>178420</xdr:rowOff>
    </xdr:from>
    <xdr:to>
      <xdr:col>18</xdr:col>
      <xdr:colOff>594360</xdr:colOff>
      <xdr:row>14</xdr:row>
      <xdr:rowOff>7620</xdr:rowOff>
    </xdr:to>
    <xdr:cxnSp macro="">
      <xdr:nvCxnSpPr>
        <xdr:cNvPr id="14" name="Straight Connector 13">
          <a:extLst>
            <a:ext uri="{FF2B5EF4-FFF2-40B4-BE49-F238E27FC236}">
              <a16:creationId xmlns:a16="http://schemas.microsoft.com/office/drawing/2014/main" xmlns="" id="{C32AF951-C23F-4BB2-BAAA-DE1AEEE70CB6}"/>
            </a:ext>
          </a:extLst>
        </xdr:cNvPr>
        <xdr:cNvCxnSpPr/>
      </xdr:nvCxnSpPr>
      <xdr:spPr>
        <a:xfrm>
          <a:off x="1880839" y="2555860"/>
          <a:ext cx="9358661" cy="1208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211873</xdr:colOff>
      <xdr:row>13</xdr:row>
      <xdr:rowOff>104078</xdr:rowOff>
    </xdr:from>
    <xdr:to>
      <xdr:col>5</xdr:col>
      <xdr:colOff>18585</xdr:colOff>
      <xdr:row>13</xdr:row>
      <xdr:rowOff>104078</xdr:rowOff>
    </xdr:to>
    <xdr:cxnSp macro="">
      <xdr:nvCxnSpPr>
        <xdr:cNvPr id="16" name="Straight Connector 15">
          <a:extLst>
            <a:ext uri="{FF2B5EF4-FFF2-40B4-BE49-F238E27FC236}">
              <a16:creationId xmlns:a16="http://schemas.microsoft.com/office/drawing/2014/main" xmlns="" id="{4CB6D71A-8DE9-4304-9A7B-F5E1542ABD43}"/>
            </a:ext>
          </a:extLst>
        </xdr:cNvPr>
        <xdr:cNvCxnSpPr/>
      </xdr:nvCxnSpPr>
      <xdr:spPr>
        <a:xfrm>
          <a:off x="2650273" y="2486722"/>
          <a:ext cx="416312"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594360</xdr:colOff>
      <xdr:row>5</xdr:row>
      <xdr:rowOff>0</xdr:rowOff>
    </xdr:from>
    <xdr:to>
      <xdr:col>5</xdr:col>
      <xdr:colOff>42932</xdr:colOff>
      <xdr:row>5</xdr:row>
      <xdr:rowOff>0</xdr:rowOff>
    </xdr:to>
    <xdr:cxnSp macro="">
      <xdr:nvCxnSpPr>
        <xdr:cNvPr id="17" name="Straight Connector 16">
          <a:extLst>
            <a:ext uri="{FF2B5EF4-FFF2-40B4-BE49-F238E27FC236}">
              <a16:creationId xmlns:a16="http://schemas.microsoft.com/office/drawing/2014/main" xmlns="" id="{F33DE115-6E85-4C4B-8082-1B45FE1071CB}"/>
            </a:ext>
          </a:extLst>
        </xdr:cNvPr>
        <xdr:cNvCxnSpPr/>
      </xdr:nvCxnSpPr>
      <xdr:spPr>
        <a:xfrm>
          <a:off x="1813560" y="914400"/>
          <a:ext cx="1277372"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13769</xdr:colOff>
      <xdr:row>13</xdr:row>
      <xdr:rowOff>37685</xdr:rowOff>
    </xdr:from>
    <xdr:to>
      <xdr:col>15</xdr:col>
      <xdr:colOff>607328</xdr:colOff>
      <xdr:row>13</xdr:row>
      <xdr:rowOff>149525</xdr:rowOff>
    </xdr:to>
    <xdr:sp macro="" textlink="">
      <xdr:nvSpPr>
        <xdr:cNvPr id="21" name="Flowchart: Delay 20">
          <a:extLst>
            <a:ext uri="{FF2B5EF4-FFF2-40B4-BE49-F238E27FC236}">
              <a16:creationId xmlns:a16="http://schemas.microsoft.com/office/drawing/2014/main" xmlns="" id="{CCB4B44F-F3F9-4DD0-881E-349A6FE98A11}"/>
            </a:ext>
          </a:extLst>
        </xdr:cNvPr>
        <xdr:cNvSpPr/>
      </xdr:nvSpPr>
      <xdr:spPr>
        <a:xfrm rot="5400000">
          <a:off x="8789029" y="1593995"/>
          <a:ext cx="111840" cy="1812759"/>
        </a:xfrm>
        <a:prstGeom prst="flowChartDela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593557</xdr:colOff>
      <xdr:row>15</xdr:row>
      <xdr:rowOff>0</xdr:rowOff>
    </xdr:from>
    <xdr:to>
      <xdr:col>16</xdr:col>
      <xdr:colOff>20052</xdr:colOff>
      <xdr:row>15</xdr:row>
      <xdr:rowOff>8021</xdr:rowOff>
    </xdr:to>
    <xdr:cxnSp macro="">
      <xdr:nvCxnSpPr>
        <xdr:cNvPr id="22" name="Straight Arrow Connector 21">
          <a:extLst>
            <a:ext uri="{FF2B5EF4-FFF2-40B4-BE49-F238E27FC236}">
              <a16:creationId xmlns:a16="http://schemas.microsoft.com/office/drawing/2014/main" xmlns="" id="{E61F98D1-6BED-4648-BC69-E74E6FED1440}"/>
            </a:ext>
          </a:extLst>
        </xdr:cNvPr>
        <xdr:cNvCxnSpPr/>
      </xdr:nvCxnSpPr>
      <xdr:spPr>
        <a:xfrm flipH="1" flipV="1">
          <a:off x="7976936" y="2767263"/>
          <a:ext cx="1864895" cy="8021"/>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28073</xdr:colOff>
      <xdr:row>3</xdr:row>
      <xdr:rowOff>148389</xdr:rowOff>
    </xdr:from>
    <xdr:to>
      <xdr:col>13</xdr:col>
      <xdr:colOff>421105</xdr:colOff>
      <xdr:row>3</xdr:row>
      <xdr:rowOff>148389</xdr:rowOff>
    </xdr:to>
    <xdr:cxnSp macro="">
      <xdr:nvCxnSpPr>
        <xdr:cNvPr id="29" name="Straight Arrow Connector 28">
          <a:extLst>
            <a:ext uri="{FF2B5EF4-FFF2-40B4-BE49-F238E27FC236}">
              <a16:creationId xmlns:a16="http://schemas.microsoft.com/office/drawing/2014/main" xmlns="" id="{9226B683-216C-4630-825D-45A00B3EFBC3}"/>
            </a:ext>
          </a:extLst>
        </xdr:cNvPr>
        <xdr:cNvCxnSpPr/>
      </xdr:nvCxnSpPr>
      <xdr:spPr>
        <a:xfrm>
          <a:off x="8021052" y="701842"/>
          <a:ext cx="393032" cy="0"/>
        </a:xfrm>
        <a:prstGeom prst="straightConnector1">
          <a:avLst/>
        </a:prstGeom>
        <a:ln>
          <a:solidFill>
            <a:schemeClr val="tx1"/>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240632</xdr:colOff>
      <xdr:row>3</xdr:row>
      <xdr:rowOff>140369</xdr:rowOff>
    </xdr:from>
    <xdr:to>
      <xdr:col>16</xdr:col>
      <xdr:colOff>24064</xdr:colOff>
      <xdr:row>3</xdr:row>
      <xdr:rowOff>140369</xdr:rowOff>
    </xdr:to>
    <xdr:cxnSp macro="">
      <xdr:nvCxnSpPr>
        <xdr:cNvPr id="30" name="Straight Arrow Connector 29">
          <a:extLst>
            <a:ext uri="{FF2B5EF4-FFF2-40B4-BE49-F238E27FC236}">
              <a16:creationId xmlns:a16="http://schemas.microsoft.com/office/drawing/2014/main" xmlns="" id="{0E859284-6E0E-4678-8AEC-A3588368DE84}"/>
            </a:ext>
          </a:extLst>
        </xdr:cNvPr>
        <xdr:cNvCxnSpPr/>
      </xdr:nvCxnSpPr>
      <xdr:spPr>
        <a:xfrm>
          <a:off x="9452811" y="693822"/>
          <a:ext cx="393032" cy="0"/>
        </a:xfrm>
        <a:prstGeom prst="straightConnector1">
          <a:avLst/>
        </a:prstGeom>
        <a:ln>
          <a:solidFill>
            <a:schemeClr val="tx1"/>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417094</xdr:colOff>
      <xdr:row>3</xdr:row>
      <xdr:rowOff>176462</xdr:rowOff>
    </xdr:from>
    <xdr:to>
      <xdr:col>15</xdr:col>
      <xdr:colOff>224589</xdr:colOff>
      <xdr:row>3</xdr:row>
      <xdr:rowOff>176462</xdr:rowOff>
    </xdr:to>
    <xdr:cxnSp macro="">
      <xdr:nvCxnSpPr>
        <xdr:cNvPr id="31" name="Straight Arrow Connector 30">
          <a:extLst>
            <a:ext uri="{FF2B5EF4-FFF2-40B4-BE49-F238E27FC236}">
              <a16:creationId xmlns:a16="http://schemas.microsoft.com/office/drawing/2014/main" xmlns="" id="{2D77A065-D728-40A5-AAC4-6FB86667DD1A}"/>
            </a:ext>
          </a:extLst>
        </xdr:cNvPr>
        <xdr:cNvCxnSpPr/>
      </xdr:nvCxnSpPr>
      <xdr:spPr>
        <a:xfrm>
          <a:off x="8410073" y="729915"/>
          <a:ext cx="1026695" cy="0"/>
        </a:xfrm>
        <a:prstGeom prst="straightConnector1">
          <a:avLst/>
        </a:prstGeom>
        <a:ln>
          <a:solidFill>
            <a:schemeClr val="tx1"/>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416312</xdr:colOff>
      <xdr:row>3</xdr:row>
      <xdr:rowOff>108284</xdr:rowOff>
    </xdr:from>
    <xdr:to>
      <xdr:col>13</xdr:col>
      <xdr:colOff>417095</xdr:colOff>
      <xdr:row>4</xdr:row>
      <xdr:rowOff>160420</xdr:rowOff>
    </xdr:to>
    <xdr:cxnSp macro="">
      <xdr:nvCxnSpPr>
        <xdr:cNvPr id="33" name="Straight Connector 32">
          <a:extLst>
            <a:ext uri="{FF2B5EF4-FFF2-40B4-BE49-F238E27FC236}">
              <a16:creationId xmlns:a16="http://schemas.microsoft.com/office/drawing/2014/main" xmlns="" id="{D83AFBC6-BCF7-41E6-94D4-1915AA070610}"/>
            </a:ext>
          </a:extLst>
        </xdr:cNvPr>
        <xdr:cNvCxnSpPr/>
      </xdr:nvCxnSpPr>
      <xdr:spPr>
        <a:xfrm flipH="1">
          <a:off x="8409291" y="661737"/>
          <a:ext cx="783" cy="23662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228600</xdr:colOff>
      <xdr:row>3</xdr:row>
      <xdr:rowOff>116305</xdr:rowOff>
    </xdr:from>
    <xdr:to>
      <xdr:col>15</xdr:col>
      <xdr:colOff>229383</xdr:colOff>
      <xdr:row>4</xdr:row>
      <xdr:rowOff>168442</xdr:rowOff>
    </xdr:to>
    <xdr:cxnSp macro="">
      <xdr:nvCxnSpPr>
        <xdr:cNvPr id="35" name="Straight Connector 34">
          <a:extLst>
            <a:ext uri="{FF2B5EF4-FFF2-40B4-BE49-F238E27FC236}">
              <a16:creationId xmlns:a16="http://schemas.microsoft.com/office/drawing/2014/main" xmlns="" id="{8DD78A61-8095-48C0-A29E-90F421B7F368}"/>
            </a:ext>
          </a:extLst>
        </xdr:cNvPr>
        <xdr:cNvCxnSpPr/>
      </xdr:nvCxnSpPr>
      <xdr:spPr>
        <a:xfrm flipH="1">
          <a:off x="9440779" y="669758"/>
          <a:ext cx="783" cy="236621"/>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346364</xdr:colOff>
      <xdr:row>13</xdr:row>
      <xdr:rowOff>155865</xdr:rowOff>
    </xdr:from>
    <xdr:to>
      <xdr:col>12</xdr:col>
      <xdr:colOff>574964</xdr:colOff>
      <xdr:row>14</xdr:row>
      <xdr:rowOff>114300</xdr:rowOff>
    </xdr:to>
    <xdr:cxnSp macro="">
      <xdr:nvCxnSpPr>
        <xdr:cNvPr id="44" name="Straight Arrow Connector 43">
          <a:extLst>
            <a:ext uri="{FF2B5EF4-FFF2-40B4-BE49-F238E27FC236}">
              <a16:creationId xmlns:a16="http://schemas.microsoft.com/office/drawing/2014/main" xmlns="" id="{49C57EDA-0EB2-4998-BDE7-E0EA259047EA}"/>
            </a:ext>
          </a:extLst>
        </xdr:cNvPr>
        <xdr:cNvCxnSpPr/>
      </xdr:nvCxnSpPr>
      <xdr:spPr>
        <a:xfrm flipV="1">
          <a:off x="7661564" y="2556165"/>
          <a:ext cx="228600" cy="1420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1220</xdr:colOff>
      <xdr:row>13</xdr:row>
      <xdr:rowOff>83231</xdr:rowOff>
    </xdr:from>
    <xdr:to>
      <xdr:col>17</xdr:col>
      <xdr:colOff>28649</xdr:colOff>
      <xdr:row>13</xdr:row>
      <xdr:rowOff>83231</xdr:rowOff>
    </xdr:to>
    <xdr:cxnSp macro="">
      <xdr:nvCxnSpPr>
        <xdr:cNvPr id="46" name="Straight Connector 45">
          <a:extLst>
            <a:ext uri="{FF2B5EF4-FFF2-40B4-BE49-F238E27FC236}">
              <a16:creationId xmlns:a16="http://schemas.microsoft.com/office/drawing/2014/main" xmlns="" id="{34EA71EB-CF50-4A01-A6E4-A63B48442D64}"/>
            </a:ext>
          </a:extLst>
        </xdr:cNvPr>
        <xdr:cNvCxnSpPr/>
      </xdr:nvCxnSpPr>
      <xdr:spPr>
        <a:xfrm>
          <a:off x="9823137" y="2490100"/>
          <a:ext cx="416312"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8627</xdr:colOff>
      <xdr:row>5</xdr:row>
      <xdr:rowOff>8709</xdr:rowOff>
    </xdr:from>
    <xdr:to>
      <xdr:col>16</xdr:col>
      <xdr:colOff>5751</xdr:colOff>
      <xdr:row>13</xdr:row>
      <xdr:rowOff>88587</xdr:rowOff>
    </xdr:to>
    <xdr:sp macro="" textlink="">
      <xdr:nvSpPr>
        <xdr:cNvPr id="47" name="Rectangle 46">
          <a:extLst>
            <a:ext uri="{FF2B5EF4-FFF2-40B4-BE49-F238E27FC236}">
              <a16:creationId xmlns:a16="http://schemas.microsoft.com/office/drawing/2014/main" xmlns="" id="{BA64205F-C94D-442A-87E9-50802540A134}"/>
            </a:ext>
          </a:extLst>
        </xdr:cNvPr>
        <xdr:cNvSpPr/>
      </xdr:nvSpPr>
      <xdr:spPr>
        <a:xfrm>
          <a:off x="7933427" y="923109"/>
          <a:ext cx="1825924" cy="156033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108857</xdr:colOff>
      <xdr:row>4</xdr:row>
      <xdr:rowOff>161109</xdr:rowOff>
    </xdr:from>
    <xdr:to>
      <xdr:col>12</xdr:col>
      <xdr:colOff>112574</xdr:colOff>
      <xdr:row>13</xdr:row>
      <xdr:rowOff>175605</xdr:rowOff>
    </xdr:to>
    <xdr:cxnSp macro="">
      <xdr:nvCxnSpPr>
        <xdr:cNvPr id="48" name="Straight Arrow Connector 47">
          <a:extLst>
            <a:ext uri="{FF2B5EF4-FFF2-40B4-BE49-F238E27FC236}">
              <a16:creationId xmlns:a16="http://schemas.microsoft.com/office/drawing/2014/main" xmlns="" id="{8050500C-024C-44A7-9345-328E46BC55CC}"/>
            </a:ext>
          </a:extLst>
        </xdr:cNvPr>
        <xdr:cNvCxnSpPr/>
      </xdr:nvCxnSpPr>
      <xdr:spPr>
        <a:xfrm flipH="1">
          <a:off x="7424057" y="892629"/>
          <a:ext cx="3717" cy="1677833"/>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31531</xdr:colOff>
      <xdr:row>5</xdr:row>
      <xdr:rowOff>0</xdr:rowOff>
    </xdr:from>
    <xdr:to>
      <xdr:col>16</xdr:col>
      <xdr:colOff>379280</xdr:colOff>
      <xdr:row>5</xdr:row>
      <xdr:rowOff>4194</xdr:rowOff>
    </xdr:to>
    <xdr:cxnSp macro="">
      <xdr:nvCxnSpPr>
        <xdr:cNvPr id="50" name="Straight Connector 49">
          <a:extLst>
            <a:ext uri="{FF2B5EF4-FFF2-40B4-BE49-F238E27FC236}">
              <a16:creationId xmlns:a16="http://schemas.microsoft.com/office/drawing/2014/main" xmlns="" id="{17264C77-9F19-4498-8F6B-ACB5E026A452}"/>
            </a:ext>
          </a:extLst>
        </xdr:cNvPr>
        <xdr:cNvCxnSpPr/>
      </xdr:nvCxnSpPr>
      <xdr:spPr>
        <a:xfrm flipH="1" flipV="1">
          <a:off x="7415048" y="919655"/>
          <a:ext cx="2786149" cy="4194"/>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283779</xdr:colOff>
      <xdr:row>5</xdr:row>
      <xdr:rowOff>5255</xdr:rowOff>
    </xdr:from>
    <xdr:to>
      <xdr:col>16</xdr:col>
      <xdr:colOff>291399</xdr:colOff>
      <xdr:row>13</xdr:row>
      <xdr:rowOff>105366</xdr:rowOff>
    </xdr:to>
    <xdr:cxnSp macro="">
      <xdr:nvCxnSpPr>
        <xdr:cNvPr id="51" name="Straight Arrow Connector 50">
          <a:extLst>
            <a:ext uri="{FF2B5EF4-FFF2-40B4-BE49-F238E27FC236}">
              <a16:creationId xmlns:a16="http://schemas.microsoft.com/office/drawing/2014/main" xmlns="" id="{9C2C5333-4106-4383-8844-C12E9C14B90F}"/>
            </a:ext>
          </a:extLst>
        </xdr:cNvPr>
        <xdr:cNvCxnSpPr/>
      </xdr:nvCxnSpPr>
      <xdr:spPr>
        <a:xfrm>
          <a:off x="10105696" y="924910"/>
          <a:ext cx="7620" cy="1587325"/>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604345</xdr:colOff>
      <xdr:row>13</xdr:row>
      <xdr:rowOff>115614</xdr:rowOff>
    </xdr:from>
    <xdr:to>
      <xdr:col>2</xdr:col>
      <xdr:colOff>588579</xdr:colOff>
      <xdr:row>13</xdr:row>
      <xdr:rowOff>178676</xdr:rowOff>
    </xdr:to>
    <xdr:cxnSp macro="">
      <xdr:nvCxnSpPr>
        <xdr:cNvPr id="53" name="Straight Arrow Connector 52">
          <a:extLst>
            <a:ext uri="{FF2B5EF4-FFF2-40B4-BE49-F238E27FC236}">
              <a16:creationId xmlns:a16="http://schemas.microsoft.com/office/drawing/2014/main" xmlns="" id="{C0BA44BA-A04A-472E-9B9E-0355E749DBDA}"/>
            </a:ext>
          </a:extLst>
        </xdr:cNvPr>
        <xdr:cNvCxnSpPr/>
      </xdr:nvCxnSpPr>
      <xdr:spPr>
        <a:xfrm>
          <a:off x="1213945" y="2522483"/>
          <a:ext cx="593834" cy="630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541020</xdr:colOff>
      <xdr:row>5</xdr:row>
      <xdr:rowOff>40445</xdr:rowOff>
    </xdr:from>
    <xdr:to>
      <xdr:col>10</xdr:col>
      <xdr:colOff>228600</xdr:colOff>
      <xdr:row>6</xdr:row>
      <xdr:rowOff>100233</xdr:rowOff>
    </xdr:to>
    <xdr:sp macro="" textlink="">
      <xdr:nvSpPr>
        <xdr:cNvPr id="34" name="Flowchart: Direct Access Storage 33">
          <a:extLst>
            <a:ext uri="{FF2B5EF4-FFF2-40B4-BE49-F238E27FC236}">
              <a16:creationId xmlns:a16="http://schemas.microsoft.com/office/drawing/2014/main" xmlns="" id="{122914C8-2634-4ABF-AEB6-9E7A57252124}"/>
            </a:ext>
          </a:extLst>
        </xdr:cNvPr>
        <xdr:cNvSpPr/>
      </xdr:nvSpPr>
      <xdr:spPr>
        <a:xfrm>
          <a:off x="6027420" y="948983"/>
          <a:ext cx="297180" cy="241496"/>
        </a:xfrm>
        <a:prstGeom prst="flowChartMagneticDru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152400</xdr:colOff>
      <xdr:row>6</xdr:row>
      <xdr:rowOff>0</xdr:rowOff>
    </xdr:from>
    <xdr:to>
      <xdr:col>9</xdr:col>
      <xdr:colOff>449580</xdr:colOff>
      <xdr:row>7</xdr:row>
      <xdr:rowOff>60960</xdr:rowOff>
    </xdr:to>
    <xdr:sp macro="" textlink="">
      <xdr:nvSpPr>
        <xdr:cNvPr id="36" name="Flowchart: Direct Access Storage 35">
          <a:extLst>
            <a:ext uri="{FF2B5EF4-FFF2-40B4-BE49-F238E27FC236}">
              <a16:creationId xmlns:a16="http://schemas.microsoft.com/office/drawing/2014/main" xmlns="" id="{C7EA0A8D-249A-4EE5-888D-3D069CA32F3E}"/>
            </a:ext>
          </a:extLst>
        </xdr:cNvPr>
        <xdr:cNvSpPr/>
      </xdr:nvSpPr>
      <xdr:spPr>
        <a:xfrm>
          <a:off x="5638800" y="1097280"/>
          <a:ext cx="297180" cy="243840"/>
        </a:xfrm>
        <a:prstGeom prst="flowChartMagneticDru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525781</xdr:colOff>
      <xdr:row>7</xdr:row>
      <xdr:rowOff>22860</xdr:rowOff>
    </xdr:from>
    <xdr:to>
      <xdr:col>10</xdr:col>
      <xdr:colOff>533400</xdr:colOff>
      <xdr:row>14</xdr:row>
      <xdr:rowOff>14496</xdr:rowOff>
    </xdr:to>
    <xdr:cxnSp macro="">
      <xdr:nvCxnSpPr>
        <xdr:cNvPr id="37" name="Straight Arrow Connector 36">
          <a:extLst>
            <a:ext uri="{FF2B5EF4-FFF2-40B4-BE49-F238E27FC236}">
              <a16:creationId xmlns:a16="http://schemas.microsoft.com/office/drawing/2014/main" xmlns="" id="{BF4DE2C2-067A-46C8-945A-2206F56486C1}"/>
            </a:ext>
          </a:extLst>
        </xdr:cNvPr>
        <xdr:cNvCxnSpPr/>
      </xdr:nvCxnSpPr>
      <xdr:spPr>
        <a:xfrm flipH="1">
          <a:off x="6621781" y="1303020"/>
          <a:ext cx="7619" cy="1271796"/>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53340</xdr:colOff>
      <xdr:row>7</xdr:row>
      <xdr:rowOff>53340</xdr:rowOff>
    </xdr:from>
    <xdr:to>
      <xdr:col>11</xdr:col>
      <xdr:colOff>111512</xdr:colOff>
      <xdr:row>7</xdr:row>
      <xdr:rowOff>53340</xdr:rowOff>
    </xdr:to>
    <xdr:cxnSp macro="">
      <xdr:nvCxnSpPr>
        <xdr:cNvPr id="38" name="Straight Connector 37">
          <a:extLst>
            <a:ext uri="{FF2B5EF4-FFF2-40B4-BE49-F238E27FC236}">
              <a16:creationId xmlns:a16="http://schemas.microsoft.com/office/drawing/2014/main" xmlns="" id="{C590B4BA-BD29-42A7-883A-4AD41FA67E91}"/>
            </a:ext>
          </a:extLst>
        </xdr:cNvPr>
        <xdr:cNvCxnSpPr/>
      </xdr:nvCxnSpPr>
      <xdr:spPr>
        <a:xfrm>
          <a:off x="5539740" y="1333500"/>
          <a:ext cx="1277372"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175260</xdr:colOff>
      <xdr:row>3</xdr:row>
      <xdr:rowOff>7620</xdr:rowOff>
    </xdr:from>
    <xdr:to>
      <xdr:col>10</xdr:col>
      <xdr:colOff>327660</xdr:colOff>
      <xdr:row>5</xdr:row>
      <xdr:rowOff>137160</xdr:rowOff>
    </xdr:to>
    <xdr:cxnSp macro="">
      <xdr:nvCxnSpPr>
        <xdr:cNvPr id="39" name="Straight Arrow Connector 38">
          <a:extLst>
            <a:ext uri="{FF2B5EF4-FFF2-40B4-BE49-F238E27FC236}">
              <a16:creationId xmlns:a16="http://schemas.microsoft.com/office/drawing/2014/main" xmlns="" id="{C8C9EE06-4F6D-4D1F-9916-F9BFD8EDD800}"/>
            </a:ext>
          </a:extLst>
        </xdr:cNvPr>
        <xdr:cNvCxnSpPr/>
      </xdr:nvCxnSpPr>
      <xdr:spPr>
        <a:xfrm flipH="1">
          <a:off x="6271260" y="556260"/>
          <a:ext cx="152400" cy="4953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304800</xdr:colOff>
      <xdr:row>2</xdr:row>
      <xdr:rowOff>175260</xdr:rowOff>
    </xdr:from>
    <xdr:to>
      <xdr:col>10</xdr:col>
      <xdr:colOff>335280</xdr:colOff>
      <xdr:row>5</xdr:row>
      <xdr:rowOff>144780</xdr:rowOff>
    </xdr:to>
    <xdr:cxnSp macro="">
      <xdr:nvCxnSpPr>
        <xdr:cNvPr id="40" name="Straight Arrow Connector 39">
          <a:extLst>
            <a:ext uri="{FF2B5EF4-FFF2-40B4-BE49-F238E27FC236}">
              <a16:creationId xmlns:a16="http://schemas.microsoft.com/office/drawing/2014/main" xmlns="" id="{F01E6F3A-BBA1-4815-AE9B-AE36BF751CED}"/>
            </a:ext>
          </a:extLst>
        </xdr:cNvPr>
        <xdr:cNvCxnSpPr/>
      </xdr:nvCxnSpPr>
      <xdr:spPr>
        <a:xfrm flipH="1">
          <a:off x="5791200" y="541020"/>
          <a:ext cx="640080" cy="51816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13</xdr:col>
      <xdr:colOff>444767</xdr:colOff>
      <xdr:row>5</xdr:row>
      <xdr:rowOff>144378</xdr:rowOff>
    </xdr:from>
    <xdr:to>
      <xdr:col>14</xdr:col>
      <xdr:colOff>72189</xdr:colOff>
      <xdr:row>7</xdr:row>
      <xdr:rowOff>18849</xdr:rowOff>
    </xdr:to>
    <xdr:sp macro="" textlink="">
      <xdr:nvSpPr>
        <xdr:cNvPr id="26" name="Oval 25">
          <a:extLst>
            <a:ext uri="{FF2B5EF4-FFF2-40B4-BE49-F238E27FC236}">
              <a16:creationId xmlns:a16="http://schemas.microsoft.com/office/drawing/2014/main" xmlns="" id="{C187AB64-4254-44F9-BB82-F017A1A0ADEB}"/>
            </a:ext>
          </a:extLst>
        </xdr:cNvPr>
        <xdr:cNvSpPr/>
      </xdr:nvSpPr>
      <xdr:spPr>
        <a:xfrm>
          <a:off x="8437746" y="1066799"/>
          <a:ext cx="237022" cy="243439"/>
        </a:xfrm>
        <a:prstGeom prst="ellipse">
          <a:avLst/>
        </a:prstGeom>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586740</xdr:colOff>
      <xdr:row>7</xdr:row>
      <xdr:rowOff>38100</xdr:rowOff>
    </xdr:from>
    <xdr:to>
      <xdr:col>18</xdr:col>
      <xdr:colOff>213360</xdr:colOff>
      <xdr:row>7</xdr:row>
      <xdr:rowOff>38100</xdr:rowOff>
    </xdr:to>
    <xdr:cxnSp macro="">
      <xdr:nvCxnSpPr>
        <xdr:cNvPr id="49" name="Straight Connector 48">
          <a:extLst>
            <a:ext uri="{FF2B5EF4-FFF2-40B4-BE49-F238E27FC236}">
              <a16:creationId xmlns:a16="http://schemas.microsoft.com/office/drawing/2014/main" xmlns="" id="{12F7F7FA-78D0-4767-BA41-4C5FD4A31694}"/>
            </a:ext>
          </a:extLst>
        </xdr:cNvPr>
        <xdr:cNvCxnSpPr/>
      </xdr:nvCxnSpPr>
      <xdr:spPr>
        <a:xfrm>
          <a:off x="7970520" y="1318260"/>
          <a:ext cx="288798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558667</xdr:colOff>
      <xdr:row>5</xdr:row>
      <xdr:rowOff>156410</xdr:rowOff>
    </xdr:from>
    <xdr:to>
      <xdr:col>15</xdr:col>
      <xdr:colOff>184485</xdr:colOff>
      <xdr:row>7</xdr:row>
      <xdr:rowOff>30479</xdr:rowOff>
    </xdr:to>
    <xdr:sp macro="" textlink="">
      <xdr:nvSpPr>
        <xdr:cNvPr id="52" name="Oval 51">
          <a:extLst>
            <a:ext uri="{FF2B5EF4-FFF2-40B4-BE49-F238E27FC236}">
              <a16:creationId xmlns:a16="http://schemas.microsoft.com/office/drawing/2014/main" xmlns="" id="{F3B40DCB-7FD4-4574-A6F0-E90B1F7ED6F3}"/>
            </a:ext>
          </a:extLst>
        </xdr:cNvPr>
        <xdr:cNvSpPr/>
      </xdr:nvSpPr>
      <xdr:spPr>
        <a:xfrm>
          <a:off x="9161246" y="1078831"/>
          <a:ext cx="235418" cy="243037"/>
        </a:xfrm>
        <a:prstGeom prst="ellipse">
          <a:avLst/>
        </a:prstGeom>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137160</xdr:colOff>
      <xdr:row>7</xdr:row>
      <xdr:rowOff>30480</xdr:rowOff>
    </xdr:from>
    <xdr:to>
      <xdr:col>18</xdr:col>
      <xdr:colOff>152400</xdr:colOff>
      <xdr:row>13</xdr:row>
      <xdr:rowOff>175260</xdr:rowOff>
    </xdr:to>
    <xdr:cxnSp macro="">
      <xdr:nvCxnSpPr>
        <xdr:cNvPr id="54" name="Straight Arrow Connector 53">
          <a:extLst>
            <a:ext uri="{FF2B5EF4-FFF2-40B4-BE49-F238E27FC236}">
              <a16:creationId xmlns:a16="http://schemas.microsoft.com/office/drawing/2014/main" xmlns="" id="{6AD7DCC1-14BC-4A51-ACBD-07149630659F}"/>
            </a:ext>
          </a:extLst>
        </xdr:cNvPr>
        <xdr:cNvCxnSpPr/>
      </xdr:nvCxnSpPr>
      <xdr:spPr>
        <a:xfrm flipH="1">
          <a:off x="10782300" y="1310640"/>
          <a:ext cx="15240" cy="1242060"/>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0</xdr:colOff>
      <xdr:row>3</xdr:row>
      <xdr:rowOff>32084</xdr:rowOff>
    </xdr:from>
    <xdr:to>
      <xdr:col>14</xdr:col>
      <xdr:colOff>256674</xdr:colOff>
      <xdr:row>5</xdr:row>
      <xdr:rowOff>152400</xdr:rowOff>
    </xdr:to>
    <xdr:cxnSp macro="">
      <xdr:nvCxnSpPr>
        <xdr:cNvPr id="55" name="Straight Arrow Connector 54">
          <a:extLst>
            <a:ext uri="{FF2B5EF4-FFF2-40B4-BE49-F238E27FC236}">
              <a16:creationId xmlns:a16="http://schemas.microsoft.com/office/drawing/2014/main" xmlns="" id="{037B3BA3-94F0-44BB-B617-2D09242888D2}"/>
            </a:ext>
          </a:extLst>
        </xdr:cNvPr>
        <xdr:cNvCxnSpPr/>
      </xdr:nvCxnSpPr>
      <xdr:spPr>
        <a:xfrm flipH="1">
          <a:off x="8602579" y="585537"/>
          <a:ext cx="256674" cy="489284"/>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14</xdr:col>
      <xdr:colOff>259080</xdr:colOff>
      <xdr:row>3</xdr:row>
      <xdr:rowOff>30480</xdr:rowOff>
    </xdr:from>
    <xdr:to>
      <xdr:col>15</xdr:col>
      <xdr:colOff>22860</xdr:colOff>
      <xdr:row>6</xdr:row>
      <xdr:rowOff>7620</xdr:rowOff>
    </xdr:to>
    <xdr:cxnSp macro="">
      <xdr:nvCxnSpPr>
        <xdr:cNvPr id="56" name="Straight Arrow Connector 55">
          <a:extLst>
            <a:ext uri="{FF2B5EF4-FFF2-40B4-BE49-F238E27FC236}">
              <a16:creationId xmlns:a16="http://schemas.microsoft.com/office/drawing/2014/main" xmlns="" id="{29E40B9F-A3A3-45D5-9828-21D59029F1C7}"/>
            </a:ext>
          </a:extLst>
        </xdr:cNvPr>
        <xdr:cNvCxnSpPr/>
      </xdr:nvCxnSpPr>
      <xdr:spPr>
        <a:xfrm>
          <a:off x="8862060" y="579120"/>
          <a:ext cx="373380" cy="52578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128953</xdr:colOff>
      <xdr:row>5</xdr:row>
      <xdr:rowOff>158261</xdr:rowOff>
    </xdr:from>
    <xdr:to>
      <xdr:col>5</xdr:col>
      <xdr:colOff>426133</xdr:colOff>
      <xdr:row>7</xdr:row>
      <xdr:rowOff>37513</xdr:rowOff>
    </xdr:to>
    <xdr:sp macro="" textlink="">
      <xdr:nvSpPr>
        <xdr:cNvPr id="58" name="Flowchart: Direct Access Storage 57">
          <a:extLst>
            <a:ext uri="{FF2B5EF4-FFF2-40B4-BE49-F238E27FC236}">
              <a16:creationId xmlns:a16="http://schemas.microsoft.com/office/drawing/2014/main" xmlns="" id="{A998CA46-CFBF-450B-9322-32E0E5BBA3D9}"/>
            </a:ext>
          </a:extLst>
        </xdr:cNvPr>
        <xdr:cNvSpPr/>
      </xdr:nvSpPr>
      <xdr:spPr>
        <a:xfrm>
          <a:off x="3176953" y="1066799"/>
          <a:ext cx="297180" cy="242668"/>
        </a:xfrm>
        <a:prstGeom prst="flowChartMagneticDrum">
          <a:avLst/>
        </a:prstGeom>
        <a:no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592015</xdr:colOff>
      <xdr:row>5</xdr:row>
      <xdr:rowOff>52753</xdr:rowOff>
    </xdr:from>
    <xdr:to>
      <xdr:col>6</xdr:col>
      <xdr:colOff>279595</xdr:colOff>
      <xdr:row>6</xdr:row>
      <xdr:rowOff>113713</xdr:rowOff>
    </xdr:to>
    <xdr:sp macro="" textlink="">
      <xdr:nvSpPr>
        <xdr:cNvPr id="59" name="Flowchart: Direct Access Storage 58">
          <a:extLst>
            <a:ext uri="{FF2B5EF4-FFF2-40B4-BE49-F238E27FC236}">
              <a16:creationId xmlns:a16="http://schemas.microsoft.com/office/drawing/2014/main" xmlns="" id="{AC3FC222-4155-40A8-9E3B-5DF3DA3A4597}"/>
            </a:ext>
          </a:extLst>
        </xdr:cNvPr>
        <xdr:cNvSpPr/>
      </xdr:nvSpPr>
      <xdr:spPr>
        <a:xfrm>
          <a:off x="3640015" y="961291"/>
          <a:ext cx="297180" cy="242668"/>
        </a:xfrm>
        <a:prstGeom prst="flowChartMagneticDrum">
          <a:avLst/>
        </a:prstGeom>
        <a:no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11723</xdr:colOff>
      <xdr:row>6</xdr:row>
      <xdr:rowOff>82062</xdr:rowOff>
    </xdr:from>
    <xdr:to>
      <xdr:col>10</xdr:col>
      <xdr:colOff>298938</xdr:colOff>
      <xdr:row>7</xdr:row>
      <xdr:rowOff>158261</xdr:rowOff>
    </xdr:to>
    <xdr:cxnSp macro="">
      <xdr:nvCxnSpPr>
        <xdr:cNvPr id="60" name="Straight Connector 59">
          <a:extLst>
            <a:ext uri="{FF2B5EF4-FFF2-40B4-BE49-F238E27FC236}">
              <a16:creationId xmlns:a16="http://schemas.microsoft.com/office/drawing/2014/main" xmlns="" id="{197B38B6-CB1E-4F5F-B917-95908A3B687C}"/>
            </a:ext>
          </a:extLst>
        </xdr:cNvPr>
        <xdr:cNvCxnSpPr/>
      </xdr:nvCxnSpPr>
      <xdr:spPr>
        <a:xfrm flipV="1">
          <a:off x="5498123" y="1172308"/>
          <a:ext cx="896815" cy="257907"/>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15240</xdr:colOff>
      <xdr:row>3</xdr:row>
      <xdr:rowOff>134472</xdr:rowOff>
    </xdr:from>
    <xdr:to>
      <xdr:col>10</xdr:col>
      <xdr:colOff>289560</xdr:colOff>
      <xdr:row>14</xdr:row>
      <xdr:rowOff>90714</xdr:rowOff>
    </xdr:to>
    <xdr:pic>
      <xdr:nvPicPr>
        <xdr:cNvPr id="2" name="Picture 1">
          <a:extLst>
            <a:ext uri="{FF2B5EF4-FFF2-40B4-BE49-F238E27FC236}">
              <a16:creationId xmlns:a16="http://schemas.microsoft.com/office/drawing/2014/main" xmlns="" id="{94872489-4C32-48FD-B8BC-527FC77B1E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63240" y="691063"/>
          <a:ext cx="3322320" cy="1851303"/>
        </a:xfrm>
        <a:prstGeom prst="rect">
          <a:avLst/>
        </a:prstGeom>
      </xdr:spPr>
    </xdr:pic>
    <xdr:clientData/>
  </xdr:twoCellAnchor>
  <xdr:twoCellAnchor>
    <xdr:from>
      <xdr:col>4</xdr:col>
      <xdr:colOff>662940</xdr:colOff>
      <xdr:row>15</xdr:row>
      <xdr:rowOff>0</xdr:rowOff>
    </xdr:from>
    <xdr:to>
      <xdr:col>8</xdr:col>
      <xdr:colOff>662940</xdr:colOff>
      <xdr:row>15</xdr:row>
      <xdr:rowOff>7620</xdr:rowOff>
    </xdr:to>
    <xdr:cxnSp macro="">
      <xdr:nvCxnSpPr>
        <xdr:cNvPr id="3" name="Straight Arrow Connector 2">
          <a:extLst>
            <a:ext uri="{FF2B5EF4-FFF2-40B4-BE49-F238E27FC236}">
              <a16:creationId xmlns:a16="http://schemas.microsoft.com/office/drawing/2014/main" xmlns="" id="{90C3A426-8192-4B6B-B36D-C141B5EF5F98}"/>
            </a:ext>
          </a:extLst>
        </xdr:cNvPr>
        <xdr:cNvCxnSpPr/>
      </xdr:nvCxnSpPr>
      <xdr:spPr>
        <a:xfrm>
          <a:off x="3048000" y="2743200"/>
          <a:ext cx="2438400" cy="7620"/>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605883</xdr:colOff>
      <xdr:row>4</xdr:row>
      <xdr:rowOff>167640</xdr:rowOff>
    </xdr:from>
    <xdr:to>
      <xdr:col>4</xdr:col>
      <xdr:colOff>0</xdr:colOff>
      <xdr:row>13</xdr:row>
      <xdr:rowOff>182136</xdr:rowOff>
    </xdr:to>
    <xdr:cxnSp macro="">
      <xdr:nvCxnSpPr>
        <xdr:cNvPr id="4" name="Straight Arrow Connector 3">
          <a:extLst>
            <a:ext uri="{FF2B5EF4-FFF2-40B4-BE49-F238E27FC236}">
              <a16:creationId xmlns:a16="http://schemas.microsoft.com/office/drawing/2014/main" xmlns="" id="{A7388455-2B4D-45F0-B31D-BC35F15EFFCE}"/>
            </a:ext>
          </a:extLst>
        </xdr:cNvPr>
        <xdr:cNvCxnSpPr/>
      </xdr:nvCxnSpPr>
      <xdr:spPr>
        <a:xfrm flipH="1">
          <a:off x="2434683" y="899160"/>
          <a:ext cx="3717" cy="1660416"/>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182880</xdr:colOff>
      <xdr:row>13</xdr:row>
      <xdr:rowOff>22860</xdr:rowOff>
    </xdr:from>
    <xdr:to>
      <xdr:col>10</xdr:col>
      <xdr:colOff>304800</xdr:colOff>
      <xdr:row>14</xdr:row>
      <xdr:rowOff>106680</xdr:rowOff>
    </xdr:to>
    <xdr:cxnSp macro="">
      <xdr:nvCxnSpPr>
        <xdr:cNvPr id="5" name="Straight Arrow Connector 4">
          <a:extLst>
            <a:ext uri="{FF2B5EF4-FFF2-40B4-BE49-F238E27FC236}">
              <a16:creationId xmlns:a16="http://schemas.microsoft.com/office/drawing/2014/main" xmlns="" id="{19CD0974-33CE-461F-9D16-02B6AC8BC5E1}"/>
            </a:ext>
          </a:extLst>
        </xdr:cNvPr>
        <xdr:cNvCxnSpPr/>
      </xdr:nvCxnSpPr>
      <xdr:spPr>
        <a:xfrm flipH="1">
          <a:off x="5669280" y="2400300"/>
          <a:ext cx="731520" cy="266700"/>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205450</xdr:colOff>
      <xdr:row>12</xdr:row>
      <xdr:rowOff>20750</xdr:rowOff>
    </xdr:from>
    <xdr:to>
      <xdr:col>5</xdr:col>
      <xdr:colOff>502630</xdr:colOff>
      <xdr:row>12</xdr:row>
      <xdr:rowOff>183420</xdr:rowOff>
    </xdr:to>
    <xdr:sp macro="" textlink="">
      <xdr:nvSpPr>
        <xdr:cNvPr id="6" name="Flowchart: Direct Access Storage 5">
          <a:extLst>
            <a:ext uri="{FF2B5EF4-FFF2-40B4-BE49-F238E27FC236}">
              <a16:creationId xmlns:a16="http://schemas.microsoft.com/office/drawing/2014/main" xmlns="" id="{DC418061-70C8-476C-8A92-DEF0A9F4B4D0}"/>
            </a:ext>
          </a:extLst>
        </xdr:cNvPr>
        <xdr:cNvSpPr/>
      </xdr:nvSpPr>
      <xdr:spPr>
        <a:xfrm>
          <a:off x="3253450" y="2247115"/>
          <a:ext cx="297180" cy="162670"/>
        </a:xfrm>
        <a:prstGeom prst="flowChartMagneticDrum">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419100</xdr:colOff>
      <xdr:row>13</xdr:row>
      <xdr:rowOff>125451</xdr:rowOff>
    </xdr:from>
    <xdr:to>
      <xdr:col>5</xdr:col>
      <xdr:colOff>601980</xdr:colOff>
      <xdr:row>13</xdr:row>
      <xdr:rowOff>171170</xdr:rowOff>
    </xdr:to>
    <xdr:sp macro="" textlink="">
      <xdr:nvSpPr>
        <xdr:cNvPr id="7" name="Rectangle 6">
          <a:extLst>
            <a:ext uri="{FF2B5EF4-FFF2-40B4-BE49-F238E27FC236}">
              <a16:creationId xmlns:a16="http://schemas.microsoft.com/office/drawing/2014/main" xmlns="" id="{64CBD3D7-1F09-4C38-86B9-91B688BEB058}"/>
            </a:ext>
          </a:extLst>
        </xdr:cNvPr>
        <xdr:cNvSpPr/>
      </xdr:nvSpPr>
      <xdr:spPr>
        <a:xfrm>
          <a:off x="3467100" y="2502891"/>
          <a:ext cx="18288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548640</xdr:colOff>
      <xdr:row>13</xdr:row>
      <xdr:rowOff>121920</xdr:rowOff>
    </xdr:from>
    <xdr:to>
      <xdr:col>8</xdr:col>
      <xdr:colOff>60960</xdr:colOff>
      <xdr:row>13</xdr:row>
      <xdr:rowOff>167639</xdr:rowOff>
    </xdr:to>
    <xdr:sp macro="" textlink="">
      <xdr:nvSpPr>
        <xdr:cNvPr id="8" name="Rectangle 7">
          <a:extLst>
            <a:ext uri="{FF2B5EF4-FFF2-40B4-BE49-F238E27FC236}">
              <a16:creationId xmlns:a16="http://schemas.microsoft.com/office/drawing/2014/main" xmlns="" id="{6530A5A4-05B9-4CF1-85F6-BFA7358A4AAD}"/>
            </a:ext>
          </a:extLst>
        </xdr:cNvPr>
        <xdr:cNvSpPr/>
      </xdr:nvSpPr>
      <xdr:spPr>
        <a:xfrm>
          <a:off x="4815840" y="2499360"/>
          <a:ext cx="121920"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533400</xdr:colOff>
      <xdr:row>4</xdr:row>
      <xdr:rowOff>160020</xdr:rowOff>
    </xdr:from>
    <xdr:to>
      <xdr:col>4</xdr:col>
      <xdr:colOff>541020</xdr:colOff>
      <xdr:row>13</xdr:row>
      <xdr:rowOff>76200</xdr:rowOff>
    </xdr:to>
    <xdr:cxnSp macro="">
      <xdr:nvCxnSpPr>
        <xdr:cNvPr id="9" name="Straight Arrow Connector 8">
          <a:extLst>
            <a:ext uri="{FF2B5EF4-FFF2-40B4-BE49-F238E27FC236}">
              <a16:creationId xmlns:a16="http://schemas.microsoft.com/office/drawing/2014/main" xmlns="" id="{AA3D2DC9-1241-4005-81E4-B8C62AA6834B}"/>
            </a:ext>
          </a:extLst>
        </xdr:cNvPr>
        <xdr:cNvCxnSpPr/>
      </xdr:nvCxnSpPr>
      <xdr:spPr>
        <a:xfrm>
          <a:off x="2971800" y="891540"/>
          <a:ext cx="7620" cy="1562100"/>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446930</xdr:colOff>
      <xdr:row>12</xdr:row>
      <xdr:rowOff>139976</xdr:rowOff>
    </xdr:from>
    <xdr:to>
      <xdr:col>5</xdr:col>
      <xdr:colOff>153561</xdr:colOff>
      <xdr:row>15</xdr:row>
      <xdr:rowOff>181886</xdr:rowOff>
    </xdr:to>
    <xdr:cxnSp macro="">
      <xdr:nvCxnSpPr>
        <xdr:cNvPr id="10" name="Straight Arrow Connector 9">
          <a:extLst>
            <a:ext uri="{FF2B5EF4-FFF2-40B4-BE49-F238E27FC236}">
              <a16:creationId xmlns:a16="http://schemas.microsoft.com/office/drawing/2014/main" xmlns="" id="{E28B2851-FA0C-4E11-AC10-307C9B13DD09}"/>
            </a:ext>
          </a:extLst>
        </xdr:cNvPr>
        <xdr:cNvCxnSpPr/>
      </xdr:nvCxnSpPr>
      <xdr:spPr>
        <a:xfrm flipV="1">
          <a:off x="2885330" y="2366341"/>
          <a:ext cx="316231" cy="598502"/>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4</xdr:col>
      <xdr:colOff>654424</xdr:colOff>
      <xdr:row>17</xdr:row>
      <xdr:rowOff>107578</xdr:rowOff>
    </xdr:from>
    <xdr:to>
      <xdr:col>8</xdr:col>
      <xdr:colOff>75935</xdr:colOff>
      <xdr:row>20</xdr:row>
      <xdr:rowOff>89553</xdr:rowOff>
    </xdr:to>
    <xdr:pic>
      <xdr:nvPicPr>
        <xdr:cNvPr id="11" name="Picture 10">
          <a:extLst>
            <a:ext uri="{FF2B5EF4-FFF2-40B4-BE49-F238E27FC236}">
              <a16:creationId xmlns:a16="http://schemas.microsoft.com/office/drawing/2014/main" xmlns="" id="{3DAE76E3-CE5E-49D7-B0E2-77ECD05AEB18}"/>
            </a:ext>
          </a:extLst>
        </xdr:cNvPr>
        <xdr:cNvPicPr>
          <a:picLocks noChangeAspect="1"/>
        </xdr:cNvPicPr>
      </xdr:nvPicPr>
      <xdr:blipFill>
        <a:blip xmlns:r="http://schemas.openxmlformats.org/officeDocument/2006/relationships" r:embed="rId2"/>
        <a:stretch>
          <a:fillRect/>
        </a:stretch>
      </xdr:blipFill>
      <xdr:spPr>
        <a:xfrm>
          <a:off x="3047104" y="3231778"/>
          <a:ext cx="1905631" cy="490859"/>
        </a:xfrm>
        <a:prstGeom prst="rect">
          <a:avLst/>
        </a:prstGeom>
      </xdr:spPr>
    </xdr:pic>
    <xdr:clientData/>
  </xdr:twoCellAnchor>
  <xdr:twoCellAnchor>
    <xdr:from>
      <xdr:col>3</xdr:col>
      <xdr:colOff>52039</xdr:colOff>
      <xdr:row>13</xdr:row>
      <xdr:rowOff>178420</xdr:rowOff>
    </xdr:from>
    <xdr:to>
      <xdr:col>18</xdr:col>
      <xdr:colOff>594360</xdr:colOff>
      <xdr:row>14</xdr:row>
      <xdr:rowOff>7620</xdr:rowOff>
    </xdr:to>
    <xdr:cxnSp macro="">
      <xdr:nvCxnSpPr>
        <xdr:cNvPr id="12" name="Straight Connector 11">
          <a:extLst>
            <a:ext uri="{FF2B5EF4-FFF2-40B4-BE49-F238E27FC236}">
              <a16:creationId xmlns:a16="http://schemas.microsoft.com/office/drawing/2014/main" xmlns="" id="{90266C23-CB41-43F2-A7DF-D06A8F8B6222}"/>
            </a:ext>
          </a:extLst>
        </xdr:cNvPr>
        <xdr:cNvCxnSpPr/>
      </xdr:nvCxnSpPr>
      <xdr:spPr>
        <a:xfrm>
          <a:off x="1880839" y="2555860"/>
          <a:ext cx="9358661" cy="1208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211873</xdr:colOff>
      <xdr:row>13</xdr:row>
      <xdr:rowOff>104078</xdr:rowOff>
    </xdr:from>
    <xdr:to>
      <xdr:col>5</xdr:col>
      <xdr:colOff>18585</xdr:colOff>
      <xdr:row>13</xdr:row>
      <xdr:rowOff>104078</xdr:rowOff>
    </xdr:to>
    <xdr:cxnSp macro="">
      <xdr:nvCxnSpPr>
        <xdr:cNvPr id="13" name="Straight Connector 12">
          <a:extLst>
            <a:ext uri="{FF2B5EF4-FFF2-40B4-BE49-F238E27FC236}">
              <a16:creationId xmlns:a16="http://schemas.microsoft.com/office/drawing/2014/main" xmlns="" id="{425F1543-4DD6-4801-BA40-9F5C31E7BFE8}"/>
            </a:ext>
          </a:extLst>
        </xdr:cNvPr>
        <xdr:cNvCxnSpPr/>
      </xdr:nvCxnSpPr>
      <xdr:spPr>
        <a:xfrm>
          <a:off x="2650273" y="2481518"/>
          <a:ext cx="416312"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594360</xdr:colOff>
      <xdr:row>5</xdr:row>
      <xdr:rowOff>0</xdr:rowOff>
    </xdr:from>
    <xdr:to>
      <xdr:col>5</xdr:col>
      <xdr:colOff>42932</xdr:colOff>
      <xdr:row>5</xdr:row>
      <xdr:rowOff>0</xdr:rowOff>
    </xdr:to>
    <xdr:cxnSp macro="">
      <xdr:nvCxnSpPr>
        <xdr:cNvPr id="14" name="Straight Connector 13">
          <a:extLst>
            <a:ext uri="{FF2B5EF4-FFF2-40B4-BE49-F238E27FC236}">
              <a16:creationId xmlns:a16="http://schemas.microsoft.com/office/drawing/2014/main" xmlns="" id="{8EC47EAB-C4AD-4726-BF13-3532579456D3}"/>
            </a:ext>
          </a:extLst>
        </xdr:cNvPr>
        <xdr:cNvCxnSpPr/>
      </xdr:nvCxnSpPr>
      <xdr:spPr>
        <a:xfrm>
          <a:off x="1813560" y="914400"/>
          <a:ext cx="1277372"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593557</xdr:colOff>
      <xdr:row>15</xdr:row>
      <xdr:rowOff>0</xdr:rowOff>
    </xdr:from>
    <xdr:to>
      <xdr:col>16</xdr:col>
      <xdr:colOff>20052</xdr:colOff>
      <xdr:row>15</xdr:row>
      <xdr:rowOff>8021</xdr:rowOff>
    </xdr:to>
    <xdr:cxnSp macro="">
      <xdr:nvCxnSpPr>
        <xdr:cNvPr id="16" name="Straight Arrow Connector 15">
          <a:extLst>
            <a:ext uri="{FF2B5EF4-FFF2-40B4-BE49-F238E27FC236}">
              <a16:creationId xmlns:a16="http://schemas.microsoft.com/office/drawing/2014/main" xmlns="" id="{953B45BF-C761-410C-B953-E95BD4D7197B}"/>
            </a:ext>
          </a:extLst>
        </xdr:cNvPr>
        <xdr:cNvCxnSpPr/>
      </xdr:nvCxnSpPr>
      <xdr:spPr>
        <a:xfrm flipH="1" flipV="1">
          <a:off x="7977337" y="2743200"/>
          <a:ext cx="1864895" cy="8021"/>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28073</xdr:colOff>
      <xdr:row>3</xdr:row>
      <xdr:rowOff>139337</xdr:rowOff>
    </xdr:from>
    <xdr:to>
      <xdr:col>14</xdr:col>
      <xdr:colOff>322217</xdr:colOff>
      <xdr:row>3</xdr:row>
      <xdr:rowOff>148390</xdr:rowOff>
    </xdr:to>
    <xdr:cxnSp macro="">
      <xdr:nvCxnSpPr>
        <xdr:cNvPr id="17" name="Straight Arrow Connector 16">
          <a:extLst>
            <a:ext uri="{FF2B5EF4-FFF2-40B4-BE49-F238E27FC236}">
              <a16:creationId xmlns:a16="http://schemas.microsoft.com/office/drawing/2014/main" xmlns="" id="{8CAEF6A2-E777-4C55-BD1A-191C34ACF38A}"/>
            </a:ext>
          </a:extLst>
        </xdr:cNvPr>
        <xdr:cNvCxnSpPr/>
      </xdr:nvCxnSpPr>
      <xdr:spPr>
        <a:xfrm flipV="1">
          <a:off x="8022542" y="687977"/>
          <a:ext cx="903744" cy="9053"/>
        </a:xfrm>
        <a:prstGeom prst="straightConnector1">
          <a:avLst/>
        </a:prstGeom>
        <a:ln>
          <a:solidFill>
            <a:schemeClr val="tx1"/>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287382</xdr:colOff>
      <xdr:row>3</xdr:row>
      <xdr:rowOff>140369</xdr:rowOff>
    </xdr:from>
    <xdr:to>
      <xdr:col>16</xdr:col>
      <xdr:colOff>9196</xdr:colOff>
      <xdr:row>3</xdr:row>
      <xdr:rowOff>161109</xdr:rowOff>
    </xdr:to>
    <xdr:cxnSp macro="">
      <xdr:nvCxnSpPr>
        <xdr:cNvPr id="18" name="Straight Arrow Connector 17">
          <a:extLst>
            <a:ext uri="{FF2B5EF4-FFF2-40B4-BE49-F238E27FC236}">
              <a16:creationId xmlns:a16="http://schemas.microsoft.com/office/drawing/2014/main" xmlns="" id="{8C8009F7-CE62-4095-8818-1F5E6C03B080}"/>
            </a:ext>
          </a:extLst>
        </xdr:cNvPr>
        <xdr:cNvCxnSpPr/>
      </xdr:nvCxnSpPr>
      <xdr:spPr>
        <a:xfrm flipV="1">
          <a:off x="8891451" y="689009"/>
          <a:ext cx="941014" cy="20740"/>
        </a:xfrm>
        <a:prstGeom prst="straightConnector1">
          <a:avLst/>
        </a:prstGeom>
        <a:ln>
          <a:solidFill>
            <a:schemeClr val="tx1"/>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317992</xdr:colOff>
      <xdr:row>3</xdr:row>
      <xdr:rowOff>163913</xdr:rowOff>
    </xdr:from>
    <xdr:to>
      <xdr:col>14</xdr:col>
      <xdr:colOff>318775</xdr:colOff>
      <xdr:row>5</xdr:row>
      <xdr:rowOff>33913</xdr:rowOff>
    </xdr:to>
    <xdr:cxnSp macro="">
      <xdr:nvCxnSpPr>
        <xdr:cNvPr id="21" name="Straight Connector 20">
          <a:extLst>
            <a:ext uri="{FF2B5EF4-FFF2-40B4-BE49-F238E27FC236}">
              <a16:creationId xmlns:a16="http://schemas.microsoft.com/office/drawing/2014/main" xmlns="" id="{55E26A00-0F2F-4AF3-BF71-31A421955A8A}"/>
            </a:ext>
          </a:extLst>
        </xdr:cNvPr>
        <xdr:cNvCxnSpPr/>
      </xdr:nvCxnSpPr>
      <xdr:spPr>
        <a:xfrm flipH="1">
          <a:off x="8922061" y="712553"/>
          <a:ext cx="783" cy="23576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346364</xdr:colOff>
      <xdr:row>13</xdr:row>
      <xdr:rowOff>155865</xdr:rowOff>
    </xdr:from>
    <xdr:to>
      <xdr:col>12</xdr:col>
      <xdr:colOff>574964</xdr:colOff>
      <xdr:row>14</xdr:row>
      <xdr:rowOff>114300</xdr:rowOff>
    </xdr:to>
    <xdr:cxnSp macro="">
      <xdr:nvCxnSpPr>
        <xdr:cNvPr id="22" name="Straight Arrow Connector 21">
          <a:extLst>
            <a:ext uri="{FF2B5EF4-FFF2-40B4-BE49-F238E27FC236}">
              <a16:creationId xmlns:a16="http://schemas.microsoft.com/office/drawing/2014/main" xmlns="" id="{B4415FA4-2845-4B79-B540-0C32ABD4A1E9}"/>
            </a:ext>
          </a:extLst>
        </xdr:cNvPr>
        <xdr:cNvCxnSpPr/>
      </xdr:nvCxnSpPr>
      <xdr:spPr>
        <a:xfrm flipV="1">
          <a:off x="7730144" y="2533305"/>
          <a:ext cx="228600" cy="14131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8627</xdr:colOff>
      <xdr:row>5</xdr:row>
      <xdr:rowOff>8709</xdr:rowOff>
    </xdr:from>
    <xdr:to>
      <xdr:col>16</xdr:col>
      <xdr:colOff>5751</xdr:colOff>
      <xdr:row>14</xdr:row>
      <xdr:rowOff>0</xdr:rowOff>
    </xdr:to>
    <xdr:sp macro="" textlink="">
      <xdr:nvSpPr>
        <xdr:cNvPr id="24" name="Rectangle 23">
          <a:extLst>
            <a:ext uri="{FF2B5EF4-FFF2-40B4-BE49-F238E27FC236}">
              <a16:creationId xmlns:a16="http://schemas.microsoft.com/office/drawing/2014/main" xmlns="" id="{6A6A108D-1734-4CBA-8180-E4C1ED0B7C16}"/>
            </a:ext>
          </a:extLst>
        </xdr:cNvPr>
        <xdr:cNvSpPr/>
      </xdr:nvSpPr>
      <xdr:spPr>
        <a:xfrm>
          <a:off x="8005145" y="905180"/>
          <a:ext cx="1825924" cy="1604938"/>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108857</xdr:colOff>
      <xdr:row>4</xdr:row>
      <xdr:rowOff>161109</xdr:rowOff>
    </xdr:from>
    <xdr:to>
      <xdr:col>12</xdr:col>
      <xdr:colOff>112574</xdr:colOff>
      <xdr:row>13</xdr:row>
      <xdr:rowOff>175605</xdr:rowOff>
    </xdr:to>
    <xdr:cxnSp macro="">
      <xdr:nvCxnSpPr>
        <xdr:cNvPr id="25" name="Straight Arrow Connector 24">
          <a:extLst>
            <a:ext uri="{FF2B5EF4-FFF2-40B4-BE49-F238E27FC236}">
              <a16:creationId xmlns:a16="http://schemas.microsoft.com/office/drawing/2014/main" xmlns="" id="{BE744286-7058-43F3-86A1-1A7A07F07B2D}"/>
            </a:ext>
          </a:extLst>
        </xdr:cNvPr>
        <xdr:cNvCxnSpPr/>
      </xdr:nvCxnSpPr>
      <xdr:spPr>
        <a:xfrm flipH="1">
          <a:off x="7492637" y="892629"/>
          <a:ext cx="3717" cy="1660416"/>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31531</xdr:colOff>
      <xdr:row>5</xdr:row>
      <xdr:rowOff>0</xdr:rowOff>
    </xdr:from>
    <xdr:to>
      <xdr:col>16</xdr:col>
      <xdr:colOff>379280</xdr:colOff>
      <xdr:row>5</xdr:row>
      <xdr:rowOff>4194</xdr:rowOff>
    </xdr:to>
    <xdr:cxnSp macro="">
      <xdr:nvCxnSpPr>
        <xdr:cNvPr id="26" name="Straight Connector 25">
          <a:extLst>
            <a:ext uri="{FF2B5EF4-FFF2-40B4-BE49-F238E27FC236}">
              <a16:creationId xmlns:a16="http://schemas.microsoft.com/office/drawing/2014/main" xmlns="" id="{F8F0DDA9-AB2D-4CD0-B41E-C821E24E5E26}"/>
            </a:ext>
          </a:extLst>
        </xdr:cNvPr>
        <xdr:cNvCxnSpPr/>
      </xdr:nvCxnSpPr>
      <xdr:spPr>
        <a:xfrm flipH="1" flipV="1">
          <a:off x="7418449" y="896471"/>
          <a:ext cx="2786149" cy="4194"/>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604345</xdr:colOff>
      <xdr:row>13</xdr:row>
      <xdr:rowOff>115614</xdr:rowOff>
    </xdr:from>
    <xdr:to>
      <xdr:col>2</xdr:col>
      <xdr:colOff>588579</xdr:colOff>
      <xdr:row>13</xdr:row>
      <xdr:rowOff>178676</xdr:rowOff>
    </xdr:to>
    <xdr:cxnSp macro="">
      <xdr:nvCxnSpPr>
        <xdr:cNvPr id="28" name="Straight Arrow Connector 27">
          <a:extLst>
            <a:ext uri="{FF2B5EF4-FFF2-40B4-BE49-F238E27FC236}">
              <a16:creationId xmlns:a16="http://schemas.microsoft.com/office/drawing/2014/main" xmlns="" id="{356B20D4-1E97-4DA0-A6DE-A3368B997268}"/>
            </a:ext>
          </a:extLst>
        </xdr:cNvPr>
        <xdr:cNvCxnSpPr/>
      </xdr:nvCxnSpPr>
      <xdr:spPr>
        <a:xfrm>
          <a:off x="1213945" y="2493054"/>
          <a:ext cx="593834" cy="630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442779</xdr:colOff>
      <xdr:row>5</xdr:row>
      <xdr:rowOff>51840</xdr:rowOff>
    </xdr:from>
    <xdr:to>
      <xdr:col>10</xdr:col>
      <xdr:colOff>130359</xdr:colOff>
      <xdr:row>6</xdr:row>
      <xdr:rowOff>112800</xdr:rowOff>
    </xdr:to>
    <xdr:sp macro="" textlink="">
      <xdr:nvSpPr>
        <xdr:cNvPr id="30" name="Flowchart: Direct Access Storage 29">
          <a:extLst>
            <a:ext uri="{FF2B5EF4-FFF2-40B4-BE49-F238E27FC236}">
              <a16:creationId xmlns:a16="http://schemas.microsoft.com/office/drawing/2014/main" xmlns="" id="{EF39874D-60FF-4C3F-B737-56DC6703E54E}"/>
            </a:ext>
          </a:extLst>
        </xdr:cNvPr>
        <xdr:cNvSpPr/>
      </xdr:nvSpPr>
      <xdr:spPr>
        <a:xfrm>
          <a:off x="5929179" y="979492"/>
          <a:ext cx="297180" cy="246491"/>
        </a:xfrm>
        <a:prstGeom prst="flowChartMagneticDru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525781</xdr:colOff>
      <xdr:row>7</xdr:row>
      <xdr:rowOff>22860</xdr:rowOff>
    </xdr:from>
    <xdr:to>
      <xdr:col>10</xdr:col>
      <xdr:colOff>533400</xdr:colOff>
      <xdr:row>14</xdr:row>
      <xdr:rowOff>14496</xdr:rowOff>
    </xdr:to>
    <xdr:cxnSp macro="">
      <xdr:nvCxnSpPr>
        <xdr:cNvPr id="31" name="Straight Arrow Connector 30">
          <a:extLst>
            <a:ext uri="{FF2B5EF4-FFF2-40B4-BE49-F238E27FC236}">
              <a16:creationId xmlns:a16="http://schemas.microsoft.com/office/drawing/2014/main" xmlns="" id="{65ED97CF-41A1-4B77-B0C0-96FBCAA02A1F}"/>
            </a:ext>
          </a:extLst>
        </xdr:cNvPr>
        <xdr:cNvCxnSpPr/>
      </xdr:nvCxnSpPr>
      <xdr:spPr>
        <a:xfrm flipH="1">
          <a:off x="6621781" y="1303020"/>
          <a:ext cx="7619" cy="1271796"/>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53340</xdr:colOff>
      <xdr:row>7</xdr:row>
      <xdr:rowOff>53340</xdr:rowOff>
    </xdr:from>
    <xdr:to>
      <xdr:col>11</xdr:col>
      <xdr:colOff>111512</xdr:colOff>
      <xdr:row>7</xdr:row>
      <xdr:rowOff>53340</xdr:rowOff>
    </xdr:to>
    <xdr:cxnSp macro="">
      <xdr:nvCxnSpPr>
        <xdr:cNvPr id="32" name="Straight Connector 31">
          <a:extLst>
            <a:ext uri="{FF2B5EF4-FFF2-40B4-BE49-F238E27FC236}">
              <a16:creationId xmlns:a16="http://schemas.microsoft.com/office/drawing/2014/main" xmlns="" id="{F6D8142C-A7D9-414A-95FD-6D2E8214E318}"/>
            </a:ext>
          </a:extLst>
        </xdr:cNvPr>
        <xdr:cNvCxnSpPr/>
      </xdr:nvCxnSpPr>
      <xdr:spPr>
        <a:xfrm>
          <a:off x="5539740" y="1333500"/>
          <a:ext cx="1277372"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591369</xdr:colOff>
      <xdr:row>2</xdr:row>
      <xdr:rowOff>155382</xdr:rowOff>
    </xdr:from>
    <xdr:to>
      <xdr:col>10</xdr:col>
      <xdr:colOff>401541</xdr:colOff>
      <xdr:row>5</xdr:row>
      <xdr:rowOff>51840</xdr:rowOff>
    </xdr:to>
    <xdr:cxnSp macro="">
      <xdr:nvCxnSpPr>
        <xdr:cNvPr id="34" name="Straight Arrow Connector 33">
          <a:extLst>
            <a:ext uri="{FF2B5EF4-FFF2-40B4-BE49-F238E27FC236}">
              <a16:creationId xmlns:a16="http://schemas.microsoft.com/office/drawing/2014/main" xmlns="" id="{8C56F7D3-6B0E-4677-9DEE-9E2F3AF4C1ED}"/>
            </a:ext>
          </a:extLst>
        </xdr:cNvPr>
        <xdr:cNvCxnSpPr>
          <a:endCxn id="30" idx="0"/>
        </xdr:cNvCxnSpPr>
      </xdr:nvCxnSpPr>
      <xdr:spPr>
        <a:xfrm flipH="1">
          <a:off x="6077769" y="526443"/>
          <a:ext cx="419772" cy="453049"/>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12</xdr:col>
      <xdr:colOff>586740</xdr:colOff>
      <xdr:row>7</xdr:row>
      <xdr:rowOff>38100</xdr:rowOff>
    </xdr:from>
    <xdr:to>
      <xdr:col>18</xdr:col>
      <xdr:colOff>213360</xdr:colOff>
      <xdr:row>7</xdr:row>
      <xdr:rowOff>38100</xdr:rowOff>
    </xdr:to>
    <xdr:cxnSp macro="">
      <xdr:nvCxnSpPr>
        <xdr:cNvPr id="36" name="Straight Connector 35">
          <a:extLst>
            <a:ext uri="{FF2B5EF4-FFF2-40B4-BE49-F238E27FC236}">
              <a16:creationId xmlns:a16="http://schemas.microsoft.com/office/drawing/2014/main" xmlns="" id="{946E437A-5283-4988-9C92-FD9971B9A3CF}"/>
            </a:ext>
          </a:extLst>
        </xdr:cNvPr>
        <xdr:cNvCxnSpPr/>
      </xdr:nvCxnSpPr>
      <xdr:spPr>
        <a:xfrm>
          <a:off x="7970520" y="1318260"/>
          <a:ext cx="2887980" cy="0"/>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200079</xdr:colOff>
      <xdr:row>5</xdr:row>
      <xdr:rowOff>156410</xdr:rowOff>
    </xdr:from>
    <xdr:to>
      <xdr:col>14</xdr:col>
      <xdr:colOff>435497</xdr:colOff>
      <xdr:row>7</xdr:row>
      <xdr:rowOff>30479</xdr:rowOff>
    </xdr:to>
    <xdr:sp macro="" textlink="">
      <xdr:nvSpPr>
        <xdr:cNvPr id="37" name="Oval 36">
          <a:extLst>
            <a:ext uri="{FF2B5EF4-FFF2-40B4-BE49-F238E27FC236}">
              <a16:creationId xmlns:a16="http://schemas.microsoft.com/office/drawing/2014/main" xmlns="" id="{9DA4CF8A-01D6-402E-9E11-AA16ACAC5B1F}"/>
            </a:ext>
          </a:extLst>
        </xdr:cNvPr>
        <xdr:cNvSpPr/>
      </xdr:nvSpPr>
      <xdr:spPr>
        <a:xfrm>
          <a:off x="8806197" y="1052881"/>
          <a:ext cx="235418" cy="232657"/>
        </a:xfrm>
        <a:prstGeom prst="ellipse">
          <a:avLst/>
        </a:prstGeom>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190169</xdr:colOff>
      <xdr:row>7</xdr:row>
      <xdr:rowOff>30480</xdr:rowOff>
    </xdr:from>
    <xdr:to>
      <xdr:col>16</xdr:col>
      <xdr:colOff>205409</xdr:colOff>
      <xdr:row>13</xdr:row>
      <xdr:rowOff>175260</xdr:rowOff>
    </xdr:to>
    <xdr:cxnSp macro="">
      <xdr:nvCxnSpPr>
        <xdr:cNvPr id="38" name="Straight Arrow Connector 37">
          <a:extLst>
            <a:ext uri="{FF2B5EF4-FFF2-40B4-BE49-F238E27FC236}">
              <a16:creationId xmlns:a16="http://schemas.microsoft.com/office/drawing/2014/main" xmlns="" id="{14F2062D-490E-4255-A997-860E1179E61E}"/>
            </a:ext>
          </a:extLst>
        </xdr:cNvPr>
        <xdr:cNvCxnSpPr/>
      </xdr:nvCxnSpPr>
      <xdr:spPr>
        <a:xfrm flipH="1">
          <a:off x="10010030" y="1329193"/>
          <a:ext cx="15240" cy="1257963"/>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298174</xdr:colOff>
      <xdr:row>1</xdr:row>
      <xdr:rowOff>178905</xdr:rowOff>
    </xdr:from>
    <xdr:to>
      <xdr:col>14</xdr:col>
      <xdr:colOff>317788</xdr:colOff>
      <xdr:row>5</xdr:row>
      <xdr:rowOff>156410</xdr:rowOff>
    </xdr:to>
    <xdr:cxnSp macro="">
      <xdr:nvCxnSpPr>
        <xdr:cNvPr id="39" name="Straight Arrow Connector 38">
          <a:extLst>
            <a:ext uri="{FF2B5EF4-FFF2-40B4-BE49-F238E27FC236}">
              <a16:creationId xmlns:a16="http://schemas.microsoft.com/office/drawing/2014/main" xmlns="" id="{690F5D92-7D08-4833-9EBB-B773FEA02D0B}"/>
            </a:ext>
          </a:extLst>
        </xdr:cNvPr>
        <xdr:cNvCxnSpPr>
          <a:endCxn id="37" idx="0"/>
        </xdr:cNvCxnSpPr>
      </xdr:nvCxnSpPr>
      <xdr:spPr>
        <a:xfrm>
          <a:off x="8898835" y="364435"/>
          <a:ext cx="19614" cy="71962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31601</xdr:colOff>
      <xdr:row>5</xdr:row>
      <xdr:rowOff>165083</xdr:rowOff>
    </xdr:from>
    <xdr:to>
      <xdr:col>10</xdr:col>
      <xdr:colOff>318816</xdr:colOff>
      <xdr:row>7</xdr:row>
      <xdr:rowOff>55751</xdr:rowOff>
    </xdr:to>
    <xdr:cxnSp macro="">
      <xdr:nvCxnSpPr>
        <xdr:cNvPr id="43" name="Straight Connector 42">
          <a:extLst>
            <a:ext uri="{FF2B5EF4-FFF2-40B4-BE49-F238E27FC236}">
              <a16:creationId xmlns:a16="http://schemas.microsoft.com/office/drawing/2014/main" xmlns="" id="{164306E4-7EC4-4D6E-824F-BBD854270994}"/>
            </a:ext>
          </a:extLst>
        </xdr:cNvPr>
        <xdr:cNvCxnSpPr/>
      </xdr:nvCxnSpPr>
      <xdr:spPr>
        <a:xfrm flipV="1">
          <a:off x="5518001" y="1092735"/>
          <a:ext cx="896815" cy="261729"/>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205740</xdr:colOff>
      <xdr:row>20</xdr:row>
      <xdr:rowOff>20320</xdr:rowOff>
    </xdr:to>
    <xdr:pic>
      <xdr:nvPicPr>
        <xdr:cNvPr id="2" name="Picture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44140" cy="3525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20"/>
  <sheetViews>
    <sheetView zoomScale="70" zoomScaleNormal="70" workbookViewId="0">
      <pane xSplit="2" ySplit="5" topLeftCell="C6" activePane="bottomRight" state="frozen"/>
      <selection pane="topRight" activeCell="C1" sqref="C1"/>
      <selection pane="bottomLeft" activeCell="A6" sqref="A6"/>
      <selection pane="bottomRight" activeCell="A5" sqref="A5:G12"/>
    </sheetView>
  </sheetViews>
  <sheetFormatPr defaultColWidth="8.85546875" defaultRowHeight="15" x14ac:dyDescent="0.25"/>
  <cols>
    <col min="1" max="1" width="7.42578125" style="18" customWidth="1"/>
    <col min="2" max="2" width="30.5703125" style="20" customWidth="1"/>
    <col min="3" max="3" width="26.5703125" style="19" customWidth="1"/>
    <col min="4" max="4" width="82" style="19" customWidth="1"/>
    <col min="5" max="6" width="8.85546875" style="18"/>
    <col min="7" max="7" width="32.5703125" style="18" customWidth="1"/>
    <col min="8" max="8" width="63.140625" style="17" customWidth="1"/>
    <col min="9" max="9" width="36.5703125" style="17" customWidth="1"/>
    <col min="10" max="10" width="65.5703125" style="21" customWidth="1"/>
    <col min="11" max="16384" width="8.85546875" style="17"/>
  </cols>
  <sheetData>
    <row r="1" spans="1:10" ht="50.45" customHeight="1" x14ac:dyDescent="0.25">
      <c r="A1" s="36"/>
      <c r="B1" s="68" t="s">
        <v>51</v>
      </c>
      <c r="C1" s="68"/>
      <c r="D1" s="68"/>
      <c r="E1" s="68"/>
      <c r="F1" s="68"/>
      <c r="G1" s="68"/>
      <c r="H1" s="68"/>
      <c r="I1" s="68"/>
      <c r="J1" s="68"/>
    </row>
    <row r="2" spans="1:10" ht="60" customHeight="1" x14ac:dyDescent="0.25">
      <c r="A2" s="36"/>
      <c r="B2" s="69" t="s">
        <v>54</v>
      </c>
      <c r="C2" s="69"/>
      <c r="D2" s="69"/>
      <c r="E2" s="69"/>
      <c r="F2" s="69"/>
      <c r="G2" s="69"/>
      <c r="H2" s="69"/>
      <c r="I2" s="69"/>
      <c r="J2" s="69"/>
    </row>
    <row r="3" spans="1:10" ht="32.450000000000003" customHeight="1" x14ac:dyDescent="0.25">
      <c r="A3" s="37"/>
      <c r="B3" s="70" t="s">
        <v>52</v>
      </c>
      <c r="C3" s="70"/>
      <c r="D3" s="70"/>
      <c r="E3" s="70"/>
      <c r="F3" s="70"/>
      <c r="G3" s="70"/>
      <c r="H3" s="70"/>
      <c r="I3" s="31"/>
      <c r="J3" s="35"/>
    </row>
    <row r="4" spans="1:10" ht="18.75" x14ac:dyDescent="0.25">
      <c r="A4" s="37"/>
      <c r="B4" s="30"/>
      <c r="C4" s="31"/>
      <c r="D4" s="31"/>
      <c r="E4" s="37"/>
      <c r="F4" s="37"/>
      <c r="G4" s="37"/>
      <c r="H4" s="31"/>
      <c r="I4" s="31"/>
      <c r="J4" s="35"/>
    </row>
    <row r="5" spans="1:10" s="22" customFormat="1" ht="86.25" customHeight="1" x14ac:dyDescent="0.25">
      <c r="A5" s="32" t="s">
        <v>0</v>
      </c>
      <c r="B5" s="33" t="s">
        <v>1</v>
      </c>
      <c r="C5" s="34" t="s">
        <v>2</v>
      </c>
      <c r="D5" s="34" t="s">
        <v>3</v>
      </c>
      <c r="E5" s="32" t="s">
        <v>4</v>
      </c>
      <c r="F5" s="32" t="s">
        <v>5</v>
      </c>
      <c r="G5" s="32" t="s">
        <v>55</v>
      </c>
      <c r="H5" s="32" t="s">
        <v>6</v>
      </c>
      <c r="I5" s="32" t="s">
        <v>41</v>
      </c>
      <c r="J5" s="34" t="s">
        <v>40</v>
      </c>
    </row>
    <row r="6" spans="1:10" s="65" customFormat="1" ht="120" customHeight="1" x14ac:dyDescent="0.25">
      <c r="A6" s="60" t="s">
        <v>29</v>
      </c>
      <c r="B6" s="61" t="s">
        <v>8</v>
      </c>
      <c r="C6" s="62" t="s">
        <v>9</v>
      </c>
      <c r="D6" s="63" t="s">
        <v>64</v>
      </c>
      <c r="E6" s="60" t="s">
        <v>7</v>
      </c>
      <c r="F6" s="60">
        <v>160</v>
      </c>
      <c r="G6" s="60">
        <f>F6*0.45+F6*0.03</f>
        <v>76.8</v>
      </c>
      <c r="H6" s="63" t="s">
        <v>25</v>
      </c>
      <c r="I6" s="63" t="s">
        <v>42</v>
      </c>
      <c r="J6" s="64" t="s">
        <v>44</v>
      </c>
    </row>
    <row r="7" spans="1:10" s="65" customFormat="1" ht="98.45" customHeight="1" x14ac:dyDescent="0.25">
      <c r="A7" s="60" t="s">
        <v>30</v>
      </c>
      <c r="B7" s="61" t="s">
        <v>10</v>
      </c>
      <c r="C7" s="62" t="s">
        <v>12</v>
      </c>
      <c r="D7" s="63" t="s">
        <v>39</v>
      </c>
      <c r="E7" s="60" t="s">
        <v>7</v>
      </c>
      <c r="F7" s="60">
        <v>160</v>
      </c>
      <c r="G7" s="60">
        <f>F7*0.005</f>
        <v>0.8</v>
      </c>
      <c r="H7" s="63" t="s">
        <v>25</v>
      </c>
      <c r="I7" s="63" t="s">
        <v>42</v>
      </c>
      <c r="J7" s="64" t="s">
        <v>44</v>
      </c>
    </row>
    <row r="8" spans="1:10" s="65" customFormat="1" ht="87" customHeight="1" x14ac:dyDescent="0.25">
      <c r="A8" s="60" t="s">
        <v>31</v>
      </c>
      <c r="B8" s="61" t="s">
        <v>77</v>
      </c>
      <c r="C8" s="62" t="s">
        <v>13</v>
      </c>
      <c r="D8" s="63" t="s">
        <v>78</v>
      </c>
      <c r="E8" s="60" t="s">
        <v>7</v>
      </c>
      <c r="F8" s="60">
        <v>4</v>
      </c>
      <c r="G8" s="60">
        <f>F8*0.3</f>
        <v>1.2</v>
      </c>
      <c r="H8" s="66"/>
      <c r="I8" s="63" t="s">
        <v>42</v>
      </c>
      <c r="J8" s="64" t="s">
        <v>44</v>
      </c>
    </row>
    <row r="9" spans="1:10" s="65" customFormat="1" ht="96.6" customHeight="1" x14ac:dyDescent="0.25">
      <c r="A9" s="60" t="s">
        <v>32</v>
      </c>
      <c r="B9" s="61" t="s">
        <v>11</v>
      </c>
      <c r="C9" s="62" t="s">
        <v>11</v>
      </c>
      <c r="D9" s="63" t="s">
        <v>76</v>
      </c>
      <c r="E9" s="60" t="s">
        <v>7</v>
      </c>
      <c r="F9" s="60">
        <v>4</v>
      </c>
      <c r="G9" s="60">
        <f>F9*1*1.5*1+F9*0.15</f>
        <v>6.6</v>
      </c>
      <c r="H9" s="63" t="s">
        <v>25</v>
      </c>
      <c r="I9" s="63" t="s">
        <v>42</v>
      </c>
      <c r="J9" s="64" t="s">
        <v>44</v>
      </c>
    </row>
    <row r="10" spans="1:10" s="65" customFormat="1" ht="63.6" customHeight="1" x14ac:dyDescent="0.25">
      <c r="A10" s="60" t="s">
        <v>27</v>
      </c>
      <c r="B10" s="61" t="s">
        <v>33</v>
      </c>
      <c r="C10" s="62" t="s">
        <v>34</v>
      </c>
      <c r="D10" s="63" t="s">
        <v>43</v>
      </c>
      <c r="E10" s="60" t="s">
        <v>7</v>
      </c>
      <c r="F10" s="60">
        <v>3</v>
      </c>
      <c r="G10" s="60">
        <f>F10*1</f>
        <v>3</v>
      </c>
      <c r="H10" s="62"/>
      <c r="I10" s="63" t="s">
        <v>50</v>
      </c>
      <c r="J10" s="64" t="s">
        <v>44</v>
      </c>
    </row>
    <row r="11" spans="1:10" s="65" customFormat="1" ht="52.15" customHeight="1" x14ac:dyDescent="0.25">
      <c r="A11" s="60" t="s">
        <v>28</v>
      </c>
      <c r="B11" s="61" t="s">
        <v>35</v>
      </c>
      <c r="C11" s="62" t="s">
        <v>36</v>
      </c>
      <c r="D11" s="63" t="s">
        <v>37</v>
      </c>
      <c r="E11" s="60" t="s">
        <v>7</v>
      </c>
      <c r="F11" s="60">
        <v>2</v>
      </c>
      <c r="G11" s="60">
        <f>F11*0.1</f>
        <v>0.2</v>
      </c>
      <c r="H11" s="62"/>
      <c r="I11" s="63" t="s">
        <v>42</v>
      </c>
      <c r="J11" s="64" t="s">
        <v>44</v>
      </c>
    </row>
    <row r="12" spans="1:10" s="65" customFormat="1" ht="45.6" customHeight="1" x14ac:dyDescent="0.25">
      <c r="A12" s="60" t="s">
        <v>46</v>
      </c>
      <c r="B12" s="61" t="s">
        <v>38</v>
      </c>
      <c r="C12" s="62" t="s">
        <v>47</v>
      </c>
      <c r="D12" s="63" t="s">
        <v>45</v>
      </c>
      <c r="E12" s="60" t="s">
        <v>7</v>
      </c>
      <c r="F12" s="60">
        <v>7</v>
      </c>
      <c r="G12" s="60">
        <v>0.3</v>
      </c>
      <c r="H12" s="62"/>
      <c r="I12" s="63" t="s">
        <v>42</v>
      </c>
      <c r="J12" s="64" t="s">
        <v>44</v>
      </c>
    </row>
    <row r="13" spans="1:10" s="29" customFormat="1" ht="42.6" customHeight="1" x14ac:dyDescent="0.25">
      <c r="A13" s="38"/>
      <c r="B13" s="27"/>
      <c r="C13" s="28"/>
      <c r="D13" s="28"/>
      <c r="E13" s="38"/>
      <c r="F13" s="38"/>
      <c r="G13" s="38"/>
      <c r="H13" s="28"/>
      <c r="I13" s="28"/>
      <c r="J13" s="38" t="s">
        <v>53</v>
      </c>
    </row>
    <row r="14" spans="1:10" s="29" customFormat="1" ht="20.25" x14ac:dyDescent="0.25">
      <c r="A14" s="38"/>
      <c r="B14" s="27"/>
      <c r="C14" s="28"/>
      <c r="D14" s="67"/>
      <c r="E14" s="67"/>
      <c r="F14" s="67"/>
      <c r="G14" s="67"/>
      <c r="H14" s="67"/>
      <c r="I14" s="67"/>
      <c r="J14" s="38"/>
    </row>
    <row r="15" spans="1:10" s="29" customFormat="1" ht="20.25" x14ac:dyDescent="0.25">
      <c r="A15" s="38"/>
      <c r="B15" s="27"/>
      <c r="C15" s="28"/>
      <c r="D15" s="28"/>
      <c r="E15" s="38"/>
      <c r="F15" s="38"/>
      <c r="G15" s="38"/>
      <c r="H15" s="28"/>
      <c r="I15" s="28"/>
      <c r="J15" s="39"/>
    </row>
    <row r="16" spans="1:10" s="29" customFormat="1" ht="20.25" x14ac:dyDescent="0.25">
      <c r="A16" s="38"/>
      <c r="B16" s="27"/>
      <c r="C16" s="28"/>
      <c r="D16" s="28"/>
      <c r="E16" s="38"/>
      <c r="F16" s="38"/>
      <c r="G16" s="38"/>
      <c r="H16" s="28"/>
      <c r="I16" s="28"/>
      <c r="J16" s="39"/>
    </row>
    <row r="17" spans="1:10" s="29" customFormat="1" ht="60" customHeight="1" x14ac:dyDescent="0.25">
      <c r="A17" s="38"/>
      <c r="B17" s="27"/>
      <c r="C17" s="28"/>
      <c r="D17" s="28"/>
      <c r="E17" s="38"/>
      <c r="F17" s="38"/>
      <c r="G17" s="38"/>
      <c r="H17" s="28"/>
      <c r="I17" s="28"/>
      <c r="J17" s="39"/>
    </row>
    <row r="18" spans="1:10" s="29" customFormat="1" ht="69" customHeight="1" x14ac:dyDescent="0.25">
      <c r="A18" s="38"/>
      <c r="B18" s="27"/>
      <c r="C18" s="28"/>
      <c r="D18" s="28"/>
      <c r="E18" s="38"/>
      <c r="F18" s="38"/>
      <c r="G18" s="38"/>
      <c r="H18" s="28"/>
      <c r="I18" s="28"/>
      <c r="J18" s="39"/>
    </row>
    <row r="19" spans="1:10" s="29" customFormat="1" ht="20.25" x14ac:dyDescent="0.25">
      <c r="A19" s="38"/>
      <c r="B19" s="27"/>
      <c r="C19" s="28"/>
      <c r="D19" s="28"/>
      <c r="E19" s="38"/>
      <c r="F19" s="38"/>
      <c r="G19" s="38"/>
      <c r="H19" s="67"/>
      <c r="I19" s="67"/>
      <c r="J19" s="38"/>
    </row>
    <row r="20" spans="1:10" s="22" customFormat="1" ht="16.5" x14ac:dyDescent="0.25">
      <c r="A20" s="24"/>
      <c r="B20" s="25"/>
      <c r="C20" s="26"/>
      <c r="D20" s="26"/>
      <c r="E20" s="24"/>
      <c r="F20" s="24"/>
      <c r="G20" s="24"/>
      <c r="J20" s="23"/>
    </row>
  </sheetData>
  <mergeCells count="6">
    <mergeCell ref="H14:I14"/>
    <mergeCell ref="B1:J1"/>
    <mergeCell ref="B2:J2"/>
    <mergeCell ref="H19:I19"/>
    <mergeCell ref="D14:G14"/>
    <mergeCell ref="B3:H3"/>
  </mergeCells>
  <phoneticPr fontId="22" type="noConversion"/>
  <pageMargins left="0.41" right="0.16" top="0.39370078740157483" bottom="0.39370078740157483" header="0.31496062992125984" footer="0.31496062992125984"/>
  <pageSetup paperSize="8"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C3:N17"/>
  <sheetViews>
    <sheetView tabSelected="1" zoomScaleNormal="100" workbookViewId="0">
      <selection activeCell="G27" sqref="G27"/>
    </sheetView>
  </sheetViews>
  <sheetFormatPr defaultRowHeight="15" x14ac:dyDescent="0.25"/>
  <cols>
    <col min="12" max="12" width="20.140625" customWidth="1"/>
    <col min="13" max="13" width="10" bestFit="1" customWidth="1"/>
    <col min="14" max="14" width="12.5703125" customWidth="1"/>
  </cols>
  <sheetData>
    <row r="3" spans="3:14" x14ac:dyDescent="0.25">
      <c r="L3" s="5" t="s">
        <v>18</v>
      </c>
      <c r="M3" s="5" t="s">
        <v>17</v>
      </c>
      <c r="N3" s="5" t="s">
        <v>4</v>
      </c>
    </row>
    <row r="4" spans="3:14" x14ac:dyDescent="0.25">
      <c r="L4" s="6" t="s">
        <v>49</v>
      </c>
      <c r="M4" s="2">
        <f>95/2</f>
        <v>47.5</v>
      </c>
      <c r="N4" s="2" t="s">
        <v>16</v>
      </c>
    </row>
    <row r="5" spans="3:14" x14ac:dyDescent="0.25">
      <c r="L5" s="6" t="s">
        <v>48</v>
      </c>
      <c r="M5" s="2">
        <v>42.5</v>
      </c>
      <c r="N5" s="2" t="s">
        <v>16</v>
      </c>
    </row>
    <row r="6" spans="3:14" x14ac:dyDescent="0.25">
      <c r="L6" s="6" t="s">
        <v>21</v>
      </c>
      <c r="M6" s="2">
        <v>90</v>
      </c>
      <c r="N6" s="2" t="s">
        <v>16</v>
      </c>
    </row>
    <row r="7" spans="3:14" x14ac:dyDescent="0.25">
      <c r="L7" s="7" t="s">
        <v>20</v>
      </c>
      <c r="M7" s="2">
        <v>3.1415999999999999</v>
      </c>
      <c r="N7" s="2"/>
    </row>
    <row r="8" spans="3:14" x14ac:dyDescent="0.25">
      <c r="L8" s="11" t="s">
        <v>22</v>
      </c>
      <c r="M8" s="10">
        <f>(M7*M6/3)*(M4^2+M5^2+M4*M5)/1000</f>
        <v>573.14564999999993</v>
      </c>
      <c r="N8" s="10" t="s">
        <v>15</v>
      </c>
    </row>
    <row r="9" spans="3:14" x14ac:dyDescent="0.25">
      <c r="L9" s="2"/>
      <c r="M9" s="2"/>
      <c r="N9" s="2"/>
    </row>
    <row r="10" spans="3:14" x14ac:dyDescent="0.25">
      <c r="L10" s="2"/>
      <c r="M10" s="2"/>
      <c r="N10" s="2"/>
    </row>
    <row r="11" spans="3:14" x14ac:dyDescent="0.25">
      <c r="L11" s="2"/>
      <c r="M11" s="2"/>
      <c r="N11" s="2"/>
    </row>
    <row r="12" spans="3:14" ht="15.75" x14ac:dyDescent="0.25">
      <c r="G12" s="3"/>
      <c r="L12" s="5" t="s">
        <v>18</v>
      </c>
      <c r="M12" s="5" t="s">
        <v>17</v>
      </c>
      <c r="N12" s="5" t="s">
        <v>4</v>
      </c>
    </row>
    <row r="13" spans="3:14" x14ac:dyDescent="0.25">
      <c r="L13" t="s">
        <v>14</v>
      </c>
      <c r="M13">
        <v>40</v>
      </c>
      <c r="N13" s="2" t="s">
        <v>16</v>
      </c>
    </row>
    <row r="14" spans="3:14" x14ac:dyDescent="0.25">
      <c r="L14" t="s">
        <v>19</v>
      </c>
      <c r="M14">
        <v>15</v>
      </c>
      <c r="N14" s="2" t="s">
        <v>16</v>
      </c>
    </row>
    <row r="15" spans="3:14" x14ac:dyDescent="0.25">
      <c r="C15" t="s">
        <v>63</v>
      </c>
      <c r="L15" s="1" t="s">
        <v>20</v>
      </c>
      <c r="M15">
        <v>3.1415999999999999</v>
      </c>
      <c r="N15" s="2"/>
    </row>
    <row r="16" spans="3:14" x14ac:dyDescent="0.25">
      <c r="L16" s="14" t="s">
        <v>23</v>
      </c>
      <c r="M16" s="12">
        <f>((M15*M13^2*M14)/3)/1000</f>
        <v>25.1328</v>
      </c>
      <c r="N16" s="13" t="s">
        <v>15</v>
      </c>
    </row>
    <row r="17" spans="12:14" x14ac:dyDescent="0.25">
      <c r="L17" s="8" t="s">
        <v>24</v>
      </c>
      <c r="M17" s="4">
        <f>M8+M16</f>
        <v>598.27844999999991</v>
      </c>
      <c r="N17" s="9" t="s">
        <v>15</v>
      </c>
    </row>
  </sheetData>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N29" sqref="N29"/>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B2:O18"/>
  <sheetViews>
    <sheetView zoomScaleNormal="100" workbookViewId="0">
      <selection activeCell="M33" sqref="M33"/>
    </sheetView>
  </sheetViews>
  <sheetFormatPr defaultColWidth="8.85546875" defaultRowHeight="15" x14ac:dyDescent="0.25"/>
  <cols>
    <col min="1" max="11" width="8.85546875" style="15"/>
    <col min="12" max="12" width="3.85546875" style="15" customWidth="1"/>
    <col min="13" max="13" width="20.140625" style="15" customWidth="1"/>
    <col min="14" max="14" width="10" style="15" bestFit="1" customWidth="1"/>
    <col min="15" max="15" width="12.5703125" style="15" customWidth="1"/>
    <col min="16" max="16384" width="8.85546875" style="15"/>
  </cols>
  <sheetData>
    <row r="2" spans="2:15" x14ac:dyDescent="0.25">
      <c r="M2" s="40" t="s">
        <v>18</v>
      </c>
      <c r="N2" s="40" t="s">
        <v>17</v>
      </c>
      <c r="O2" s="40" t="s">
        <v>4</v>
      </c>
    </row>
    <row r="3" spans="2:15" x14ac:dyDescent="0.25">
      <c r="M3" s="41" t="s">
        <v>56</v>
      </c>
      <c r="N3" s="16">
        <v>45</v>
      </c>
      <c r="O3" s="16" t="s">
        <v>16</v>
      </c>
    </row>
    <row r="4" spans="2:15" x14ac:dyDescent="0.25">
      <c r="M4" s="41" t="s">
        <v>14</v>
      </c>
      <c r="N4" s="16">
        <v>40</v>
      </c>
      <c r="O4" s="16" t="s">
        <v>16</v>
      </c>
    </row>
    <row r="5" spans="2:15" x14ac:dyDescent="0.25">
      <c r="M5" s="41" t="s">
        <v>62</v>
      </c>
      <c r="N5" s="16">
        <v>65</v>
      </c>
      <c r="O5" s="16" t="s">
        <v>16</v>
      </c>
    </row>
    <row r="6" spans="2:15" x14ac:dyDescent="0.25">
      <c r="G6" s="42" t="s">
        <v>58</v>
      </c>
      <c r="M6" s="43" t="s">
        <v>20</v>
      </c>
      <c r="N6" s="16">
        <v>3.1415999999999999</v>
      </c>
      <c r="O6" s="16"/>
    </row>
    <row r="7" spans="2:15" x14ac:dyDescent="0.25">
      <c r="M7" s="44" t="s">
        <v>22</v>
      </c>
      <c r="N7" s="45">
        <f>(N6*N5/3)*(N3^2+N4^2+N3*N4)/1000</f>
        <v>369.26889999999997</v>
      </c>
      <c r="O7" s="45" t="s">
        <v>15</v>
      </c>
    </row>
    <row r="8" spans="2:15" x14ac:dyDescent="0.25">
      <c r="M8" s="16"/>
      <c r="N8" s="16"/>
      <c r="O8" s="16"/>
    </row>
    <row r="9" spans="2:15" x14ac:dyDescent="0.25">
      <c r="M9" s="16"/>
      <c r="N9" s="16"/>
      <c r="O9" s="16"/>
    </row>
    <row r="10" spans="2:15" x14ac:dyDescent="0.25">
      <c r="B10" s="42" t="s">
        <v>58</v>
      </c>
      <c r="M10" s="16"/>
      <c r="N10" s="16"/>
      <c r="O10" s="16"/>
    </row>
    <row r="11" spans="2:15" x14ac:dyDescent="0.25">
      <c r="M11" s="40" t="s">
        <v>18</v>
      </c>
      <c r="N11" s="40" t="s">
        <v>17</v>
      </c>
      <c r="O11" s="40" t="s">
        <v>4</v>
      </c>
    </row>
    <row r="12" spans="2:15" x14ac:dyDescent="0.25">
      <c r="M12" s="15" t="s">
        <v>14</v>
      </c>
      <c r="N12" s="15">
        <v>40</v>
      </c>
      <c r="O12" s="16" t="s">
        <v>16</v>
      </c>
    </row>
    <row r="13" spans="2:15" ht="15.75" x14ac:dyDescent="0.25">
      <c r="H13" s="46"/>
      <c r="M13" s="15" t="s">
        <v>57</v>
      </c>
      <c r="N13" s="15">
        <v>50</v>
      </c>
      <c r="O13" s="16" t="s">
        <v>16</v>
      </c>
    </row>
    <row r="14" spans="2:15" x14ac:dyDescent="0.25">
      <c r="M14" s="47" t="s">
        <v>20</v>
      </c>
      <c r="N14" s="15">
        <v>3.1415999999999999</v>
      </c>
      <c r="O14" s="16"/>
    </row>
    <row r="15" spans="2:15" x14ac:dyDescent="0.25">
      <c r="B15" s="15" t="s">
        <v>61</v>
      </c>
      <c r="M15" s="48" t="s">
        <v>23</v>
      </c>
      <c r="N15" s="49">
        <f>((N14*N12^2*N13)/3)/1000</f>
        <v>83.775999999999982</v>
      </c>
      <c r="O15" s="50" t="s">
        <v>15</v>
      </c>
    </row>
    <row r="16" spans="2:15" x14ac:dyDescent="0.25">
      <c r="M16" s="51" t="s">
        <v>24</v>
      </c>
      <c r="N16" s="52">
        <f>N7+N15</f>
        <v>453.04489999999998</v>
      </c>
      <c r="O16" s="53" t="s">
        <v>15</v>
      </c>
    </row>
    <row r="17" spans="4:5" x14ac:dyDescent="0.25">
      <c r="E17" s="15" t="s">
        <v>59</v>
      </c>
    </row>
    <row r="18" spans="4:5" x14ac:dyDescent="0.25">
      <c r="D18" s="42" t="s">
        <v>60</v>
      </c>
    </row>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B3:S22"/>
  <sheetViews>
    <sheetView zoomScale="85" zoomScaleNormal="85" workbookViewId="0">
      <selection activeCell="Q33" sqref="Q33"/>
    </sheetView>
  </sheetViews>
  <sheetFormatPr defaultColWidth="8.85546875" defaultRowHeight="15" x14ac:dyDescent="0.25"/>
  <cols>
    <col min="1" max="11" width="8.85546875" style="55"/>
    <col min="12" max="12" width="9.85546875" style="55" customWidth="1"/>
    <col min="13" max="16" width="8.85546875" style="55"/>
    <col min="17" max="17" width="5.7109375" style="55" customWidth="1"/>
    <col min="18" max="18" width="6.28515625" style="55" customWidth="1"/>
    <col min="19" max="16384" width="8.85546875" style="55"/>
  </cols>
  <sheetData>
    <row r="3" spans="2:19" x14ac:dyDescent="0.25">
      <c r="K3" s="55" t="s">
        <v>80</v>
      </c>
      <c r="N3" s="57" t="s">
        <v>71</v>
      </c>
      <c r="O3" s="55" t="s">
        <v>80</v>
      </c>
      <c r="P3" s="58" t="s">
        <v>71</v>
      </c>
    </row>
    <row r="9" spans="2:19" x14ac:dyDescent="0.25">
      <c r="M9" s="59" t="s">
        <v>73</v>
      </c>
    </row>
    <row r="10" spans="2:19" x14ac:dyDescent="0.25">
      <c r="D10" s="55" t="s">
        <v>65</v>
      </c>
      <c r="E10" s="55" t="s">
        <v>68</v>
      </c>
      <c r="L10" s="55" t="s">
        <v>79</v>
      </c>
    </row>
    <row r="11" spans="2:19" x14ac:dyDescent="0.25">
      <c r="R11" s="55" t="s">
        <v>74</v>
      </c>
    </row>
    <row r="12" spans="2:19" x14ac:dyDescent="0.25">
      <c r="S12" s="59" t="s">
        <v>79</v>
      </c>
    </row>
    <row r="14" spans="2:19" x14ac:dyDescent="0.25">
      <c r="B14" s="55" t="s">
        <v>75</v>
      </c>
    </row>
    <row r="15" spans="2:19" x14ac:dyDescent="0.25">
      <c r="K15" s="55" t="s">
        <v>66</v>
      </c>
      <c r="M15" s="56" t="s">
        <v>72</v>
      </c>
      <c r="N15" s="57"/>
      <c r="P15" s="58"/>
    </row>
    <row r="16" spans="2:19" x14ac:dyDescent="0.25">
      <c r="G16" s="55" t="s">
        <v>67</v>
      </c>
      <c r="O16" s="55" t="s">
        <v>66</v>
      </c>
    </row>
    <row r="17" spans="6:14" ht="15.75" x14ac:dyDescent="0.25">
      <c r="J17" s="54" t="s">
        <v>84</v>
      </c>
    </row>
    <row r="18" spans="6:14" x14ac:dyDescent="0.25">
      <c r="N18" s="55" t="s">
        <v>70</v>
      </c>
    </row>
    <row r="19" spans="6:14" x14ac:dyDescent="0.25">
      <c r="N19" s="55" t="s">
        <v>81</v>
      </c>
    </row>
    <row r="20" spans="6:14" x14ac:dyDescent="0.25">
      <c r="N20" s="55" t="s">
        <v>87</v>
      </c>
    </row>
    <row r="22" spans="6:14" x14ac:dyDescent="0.25">
      <c r="F22" s="55" t="s">
        <v>69</v>
      </c>
    </row>
  </sheetData>
  <pageMargins left="0.7" right="0.7" top="0.75" bottom="0.75" header="0.3" footer="0.3"/>
  <pageSetup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B2:R22"/>
  <sheetViews>
    <sheetView zoomScale="115" zoomScaleNormal="115" workbookViewId="0">
      <selection activeCell="O24" sqref="O24"/>
    </sheetView>
  </sheetViews>
  <sheetFormatPr defaultColWidth="8.85546875" defaultRowHeight="15" x14ac:dyDescent="0.25"/>
  <cols>
    <col min="1" max="11" width="8.85546875" style="55"/>
    <col min="12" max="12" width="9.85546875" style="55" customWidth="1"/>
    <col min="13" max="16" width="8.85546875" style="55"/>
    <col min="17" max="17" width="5.7109375" style="55" customWidth="1"/>
    <col min="18" max="18" width="6.28515625" style="55" customWidth="1"/>
    <col min="19" max="16384" width="8.85546875" style="55"/>
  </cols>
  <sheetData>
    <row r="2" spans="2:18" x14ac:dyDescent="0.25">
      <c r="O2" s="55" t="s">
        <v>80</v>
      </c>
    </row>
    <row r="3" spans="2:18" x14ac:dyDescent="0.25">
      <c r="K3" s="55" t="s">
        <v>80</v>
      </c>
      <c r="N3" s="57" t="s">
        <v>83</v>
      </c>
      <c r="P3" s="58" t="s">
        <v>83</v>
      </c>
    </row>
    <row r="9" spans="2:18" x14ac:dyDescent="0.25">
      <c r="M9" s="59" t="s">
        <v>73</v>
      </c>
    </row>
    <row r="10" spans="2:18" x14ac:dyDescent="0.25">
      <c r="D10" s="55" t="s">
        <v>65</v>
      </c>
      <c r="E10" s="55" t="s">
        <v>68</v>
      </c>
      <c r="L10" s="55" t="s">
        <v>79</v>
      </c>
    </row>
    <row r="12" spans="2:18" x14ac:dyDescent="0.25">
      <c r="R12" s="59" t="s">
        <v>79</v>
      </c>
    </row>
    <row r="14" spans="2:18" x14ac:dyDescent="0.25">
      <c r="B14" s="55" t="s">
        <v>75</v>
      </c>
    </row>
    <row r="15" spans="2:18" x14ac:dyDescent="0.25">
      <c r="K15" s="55" t="s">
        <v>67</v>
      </c>
      <c r="M15" s="56" t="s">
        <v>72</v>
      </c>
      <c r="N15" s="57"/>
      <c r="P15" s="58"/>
    </row>
    <row r="16" spans="2:18" x14ac:dyDescent="0.25">
      <c r="G16" s="55" t="s">
        <v>67</v>
      </c>
      <c r="O16" s="55" t="s">
        <v>67</v>
      </c>
    </row>
    <row r="17" spans="5:14" ht="15.75" x14ac:dyDescent="0.25">
      <c r="E17" s="54" t="s">
        <v>84</v>
      </c>
    </row>
    <row r="18" spans="5:14" x14ac:dyDescent="0.25">
      <c r="N18" s="55" t="s">
        <v>82</v>
      </c>
    </row>
    <row r="19" spans="5:14" x14ac:dyDescent="0.25">
      <c r="N19" s="55" t="s">
        <v>85</v>
      </c>
    </row>
    <row r="20" spans="5:14" x14ac:dyDescent="0.25">
      <c r="N20" s="55" t="s">
        <v>86</v>
      </c>
    </row>
    <row r="22" spans="5:14" x14ac:dyDescent="0.25">
      <c r="F22" s="55" t="s">
        <v>69</v>
      </c>
    </row>
  </sheetData>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2"/>
  <sheetViews>
    <sheetView zoomScale="190" zoomScaleNormal="190" workbookViewId="0">
      <selection activeCell="G14" sqref="G14"/>
    </sheetView>
  </sheetViews>
  <sheetFormatPr defaultRowHeight="15" x14ac:dyDescent="0.25"/>
  <sheetData>
    <row r="22" spans="1:1" x14ac:dyDescent="0.25">
      <c r="A22" t="s">
        <v>26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 nghi mua vat tu thiet bi</vt:lpstr>
      <vt:lpstr>Bể ương</vt:lpstr>
      <vt:lpstr>Nắp bể ương</vt:lpstr>
      <vt:lpstr>Bể chứa thải</vt:lpstr>
      <vt:lpstr>Bể lọc sinh học</vt:lpstr>
      <vt:lpstr>Bể sump</vt:lpstr>
      <vt:lpstr>Bể ấp Artemia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Quan</dc:creator>
  <cp:lastModifiedBy>DU</cp:lastModifiedBy>
  <cp:lastPrinted>2026-08-29T04:49:25Z</cp:lastPrinted>
  <dcterms:created xsi:type="dcterms:W3CDTF">2025-09-14T03:44:21Z</dcterms:created>
  <dcterms:modified xsi:type="dcterms:W3CDTF">2026-09-16T04:08:38Z</dcterms:modified>
</cp:coreProperties>
</file>